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GORANA\IZVJEŠTAJ O IZVRŠENJU FINANCIJSKOG PLANA\2025\GODIŠNJI IZVJEŠTAJ O IZVRŠENJU FINANCIJSKOG PLANA\"/>
    </mc:Choice>
  </mc:AlternateContent>
  <bookViews>
    <workbookView xWindow="0" yWindow="0" windowWidth="28800" windowHeight="11610"/>
  </bookViews>
  <sheets>
    <sheet name="SAŽETAK OPĆEG DIJELA" sheetId="1" r:id="rId1"/>
    <sheet name="PRIHODI I RASHODI PO EKONOMSKOJ" sheetId="2" r:id="rId2"/>
    <sheet name="PRIHODI I RASHODI PO IZVORIMA" sheetId="3" r:id="rId3"/>
    <sheet name="RASHODI PO FUNKCIJSKOJ KLAS." sheetId="4" r:id="rId4"/>
    <sheet name="RAČUN FINANCIRANJA PO EKONOMSKO" sheetId="5" r:id="rId5"/>
    <sheet name="RAČUN FINANCIRANJA PO IZVORIMA" sheetId="6" r:id="rId6"/>
    <sheet name="POSEBNI DIO" sheetId="7" r:id="rId7"/>
  </sheets>
  <definedNames>
    <definedName name="_xlnm.Print_Area" localSheetId="6">'POSEBNI DIO'!$A$1:$E$243</definedName>
    <definedName name="_xlnm.Print_Area" localSheetId="1">'PRIHODI I RASHODI PO EKONOMSKOJ'!$A$1:$G$120</definedName>
    <definedName name="_xlnm.Print_Area" localSheetId="2">'PRIHODI I RASHODI PO IZVORIMA'!$A$1:$G$38</definedName>
    <definedName name="_xlnm.Print_Area" localSheetId="4">'RAČUN FINANCIRANJA PO EKONOMSKO'!$A$1:$G$8</definedName>
    <definedName name="_xlnm.Print_Area" localSheetId="5">'RAČUN FINANCIRANJA PO IZVORIMA'!$A$1:$G$6</definedName>
    <definedName name="_xlnm.Print_Area" localSheetId="3">'RASHODI PO FUNKCIJSKOJ KLAS.'!$A$1:$G$7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29" i="1"/>
  <c r="F30" i="1"/>
  <c r="G28" i="1"/>
  <c r="F28" i="1"/>
  <c r="E37" i="1"/>
  <c r="B37" i="1" l="1"/>
  <c r="B28" i="1"/>
  <c r="B23" i="1"/>
  <c r="C14" i="1"/>
  <c r="D14" i="1"/>
  <c r="G14" i="1" s="1"/>
  <c r="E14" i="1"/>
  <c r="B14" i="1"/>
  <c r="F14" i="1" s="1"/>
  <c r="C13" i="1"/>
  <c r="D13" i="1"/>
  <c r="E13" i="1"/>
  <c r="B13" i="1"/>
  <c r="C10" i="1"/>
  <c r="D10" i="1"/>
  <c r="G10" i="1" s="1"/>
  <c r="E10" i="1"/>
  <c r="B10" i="1"/>
  <c r="F10" i="1" s="1"/>
  <c r="G9" i="1"/>
  <c r="G11" i="1"/>
  <c r="G12" i="1"/>
  <c r="G13" i="1"/>
  <c r="G8" i="1"/>
  <c r="F9" i="1"/>
  <c r="F11" i="1"/>
  <c r="F12" i="1"/>
  <c r="F13" i="1"/>
  <c r="F8" i="1"/>
</calcChain>
</file>

<file path=xl/sharedStrings.xml><?xml version="1.0" encoding="utf-8"?>
<sst xmlns="http://schemas.openxmlformats.org/spreadsheetml/2006/main" count="506" uniqueCount="244">
  <si>
    <t>A. RAČUN PRIHODA I RASHODA</t>
  </si>
  <si>
    <t>Oznaka</t>
  </si>
  <si>
    <t>Izvorni plan (2.)</t>
  </si>
  <si>
    <t>Tekući plan (3.)</t>
  </si>
  <si>
    <t>Indeks 4./1. (5.)</t>
  </si>
  <si>
    <t>Indeks 4./3. (6.)</t>
  </si>
  <si>
    <t>B. RAČUN FINANCIRANJA</t>
  </si>
  <si>
    <r>
      <rPr>
        <b/>
        <sz val="10"/>
        <color rgb="FF000000"/>
        <rFont val="Verdana"/>
        <family val="2"/>
        <charset val="238"/>
      </rPr>
      <t>8</t>
    </r>
    <r>
      <rPr>
        <sz val="10"/>
        <color rgb="FF000000"/>
        <rFont val="Verdana"/>
        <family val="2"/>
        <charset val="238"/>
      </rPr>
      <t xml:space="preserve"> Primici od financijske imovine</t>
    </r>
  </si>
  <si>
    <r>
      <rPr>
        <b/>
        <sz val="10"/>
        <color theme="1"/>
        <rFont val="Verdana"/>
        <family val="2"/>
        <charset val="238"/>
      </rPr>
      <t>5</t>
    </r>
    <r>
      <rPr>
        <sz val="10"/>
        <color theme="1"/>
        <rFont val="Verdana"/>
        <family val="2"/>
        <charset val="238"/>
      </rPr>
      <t xml:space="preserve"> Izdaci za financ.im. i otplate zajmova</t>
    </r>
  </si>
  <si>
    <t>B. RAČUN PRIHODA I PRIMITAKA</t>
  </si>
  <si>
    <r>
      <rPr>
        <b/>
        <sz val="10"/>
        <color rgb="FF000000"/>
        <rFont val="Arial"/>
        <family val="2"/>
        <charset val="238"/>
      </rPr>
      <t>6</t>
    </r>
    <r>
      <rPr>
        <sz val="10"/>
        <color rgb="FF000000"/>
        <rFont val="Arial"/>
        <family val="2"/>
        <charset val="238"/>
      </rPr>
      <t xml:space="preserve"> Prihodi poslovanja</t>
    </r>
  </si>
  <si>
    <r>
      <rPr>
        <b/>
        <sz val="10"/>
        <color rgb="FF000000"/>
        <rFont val="Arial"/>
        <family val="2"/>
        <charset val="238"/>
      </rPr>
      <t>7</t>
    </r>
    <r>
      <rPr>
        <sz val="10"/>
        <color rgb="FF000000"/>
        <rFont val="Arial"/>
        <family val="2"/>
        <charset val="238"/>
      </rPr>
      <t xml:space="preserve"> Prihodi od prodaje nefinancijske imovine</t>
    </r>
  </si>
  <si>
    <r>
      <rPr>
        <b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 xml:space="preserve"> Rashodi poslovanja</t>
    </r>
  </si>
  <si>
    <t>4 Rashodi za nefinancijsku imovinu</t>
  </si>
  <si>
    <r>
      <t xml:space="preserve">             </t>
    </r>
    <r>
      <rPr>
        <b/>
        <sz val="16"/>
        <color indexed="8"/>
        <rFont val="Times New Roman"/>
        <family val="1"/>
        <charset val="238"/>
      </rPr>
      <t>SAŽETAK RAČUNA PRIHODA I RASHODA I RAČUNA FINANCIRANJA</t>
    </r>
  </si>
  <si>
    <t>OPĆI DIO</t>
  </si>
  <si>
    <t>D. PRIJENOS SREDSTAVA U SLIJEDEĆE RAZDOBLJE</t>
  </si>
  <si>
    <t>UKUPNO PRIHODI</t>
  </si>
  <si>
    <t>UKUPNO RASHODI</t>
  </si>
  <si>
    <t xml:space="preserve">C. PRENESENA SREDSTVA IZ PRETHODNE GODINE </t>
  </si>
  <si>
    <t>RAZLIKA:  PRIMICI/IZDACI = NETO (B)</t>
  </si>
  <si>
    <t>RAZLIKA:  VIŠAK/MANJAK (A)</t>
  </si>
  <si>
    <t>Preneseni MANJAK  iz prethodne godine</t>
  </si>
  <si>
    <t>Prenesena raspoloživa sredstva iz prethodne godine: VIŠAK</t>
  </si>
  <si>
    <t xml:space="preserve">D. VIŠAK/MANJAK PRIHODA RASPOLOŽIV U SLIJEDEĆEM RAZDOBLJU </t>
  </si>
  <si>
    <t>VIŠAK prihoda raspoloživ u slijedećem razdoblju</t>
  </si>
  <si>
    <t xml:space="preserve">MANJAK prihoda </t>
  </si>
  <si>
    <t>VIŠAK/MANJAK (A) +/- NETO (B)+ PRENESENA SREDSTVA (C) = D</t>
  </si>
  <si>
    <t>PRENESENA SREDSTVA   (C)  VIŠAK/MANJAK  IZ PRED. GODINE</t>
  </si>
  <si>
    <t>Ostvarenje          (4.)</t>
  </si>
  <si>
    <t>Ostvarenje  prethodne   godine        (1.)</t>
  </si>
  <si>
    <t>Ostvarenje preth. 2024. godine.             (1)</t>
  </si>
  <si>
    <t>Ostvarenje 2025.  godine        (4.)</t>
  </si>
  <si>
    <t>Ostvarenje prethodne  2024. godine (1)</t>
  </si>
  <si>
    <t>Ostvarenje 2025. godine        (4.)</t>
  </si>
  <si>
    <t>GODIŠNJI  IZVJEŠTAJ O IZVRŠENJU FINANCIJSKOG PLANA 2025. GODINE                                               UGOSTITELJSKA ŠKOLA OPATIJA</t>
  </si>
  <si>
    <t xml:space="preserve">OPĆI DIO
1. PRIHODI I RASHODI PREMA EKONOMSKOJ KLASIFIKACIJI
</t>
  </si>
  <si>
    <t>Izvršenje 2024. (2.)</t>
  </si>
  <si>
    <t>Izvorni plan 2025 (3.)</t>
  </si>
  <si>
    <t>Tekući plan 2025. (4.)</t>
  </si>
  <si>
    <t>Izvršenje 2025. (5.)</t>
  </si>
  <si>
    <t>Indeks 5/2 (6.)</t>
  </si>
  <si>
    <t>Indeks 5/4 (7.)</t>
  </si>
  <si>
    <t>6 Prihodi poslovanja</t>
  </si>
  <si>
    <t>63 Pomoći iz inozemstva i od subjekata unutar općeg proračuna</t>
  </si>
  <si>
    <t>631 Pomoći od inozemnih vlada</t>
  </si>
  <si>
    <t>6311 Tekuće pomoći od inozemnih vlada</t>
  </si>
  <si>
    <t>632 Pomoći od međunarodnih organizacija te institucija i tijela EU</t>
  </si>
  <si>
    <t>6323 Tekuće pomoći od institucija i tijela EU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</si>
  <si>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</si>
  <si>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</si>
  <si>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</si>
  <si>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</si>
  <si>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</si>
  <si>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6382 Kapitalne pomoći temeljem prijenosa EU sredstava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</si>
  <si>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</si>
  <si>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</si>
  <si>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</si>
  <si>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</si>
  <si>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</si>
  <si>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</si>
  <si>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</si>
  <si>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</si>
  <si>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6614 Prihodi od prodaje proizvoda i robe</t>
  </si>
  <si>
    <t>6615 Prihodi od pruženih usluga</t>
  </si>
  <si>
    <t>663 cije od pravnih i fizičkih osoba izvan općeg proračuna te povrat donacija i kapitalnih pomoći po protestiranim jamstvima</t>
  </si>
  <si>
    <t>6631 Tekuće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</si>
  <si>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</si>
  <si>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</si>
  <si>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</si>
  <si>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68 Kazne, upravne mjere i ostali prihodi</t>
  </si>
  <si>
    <t>683 Ostali prihodi</t>
  </si>
  <si>
    <t>6831 Ostali prihodi</t>
  </si>
  <si>
    <t>7 Prihodi od prodaje nefinancijske imovine</t>
  </si>
  <si>
    <t>72 Prihodi od prodaje proizvedene dugotrajne imovine</t>
  </si>
  <si>
    <t>721 Prihodi od prodaje građevinskih objekata</t>
  </si>
  <si>
    <t>7211 Stambeni objekti</t>
  </si>
  <si>
    <t>722 Prihodi od prodaje postrojenja i opreme</t>
  </si>
  <si>
    <t>7227 Uređaji, strojevi i oprema za ostale namjene</t>
  </si>
  <si>
    <t>SVEUKUPNO PRIHODI</t>
  </si>
  <si>
    <t>3 Rashodi poslovanja</t>
  </si>
  <si>
    <t>31 Rashodi za zaposlene</t>
  </si>
  <si>
    <t>311 Plaće (Bruto)</t>
  </si>
  <si>
    <t>3111 Plaće za redovan rad</t>
  </si>
  <si>
    <t>3113 Plaće za prekovremeni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</si>
  <si>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</si>
  <si>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</si>
  <si>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</si>
  <si>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</si>
  <si>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</si>
  <si>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</si>
  <si>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</si>
  <si>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</si>
  <si>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</si>
  <si>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</si>
  <si>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</si>
  <si>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</si>
  <si>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</si>
  <si>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</si>
  <si>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</si>
  <si>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</si>
  <si>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</si>
  <si>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</si>
  <si>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interneta,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</si>
  <si>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</si>
  <si>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</si>
  <si>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</si>
  <si>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</si>
  <si>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</si>
  <si>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</si>
  <si>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</si>
  <si>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</si>
  <si>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</si>
  <si>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</si>
  <si>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</si>
  <si>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</si>
  <si>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</si>
  <si>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</si>
  <si>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</si>
  <si>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</si>
  <si>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</si>
  <si>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</si>
  <si>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342 Kamate za primljene kredite i zajmove</t>
  </si>
  <si>
    <t>3423 Kamate za primljene kredite i zajmove od kreditnih i ostalih financijskih institucija izvan javnog sektora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</si>
  <si>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</si>
  <si>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</si>
  <si>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</si>
  <si>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</si>
  <si>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3434 Ostali nespomenuti financijski rashodi</t>
  </si>
  <si>
    <t>35 Subvencije</t>
  </si>
  <si>
    <t>352 tnim i financijskim institucijama, trgovačkim društvima, zadrugama, poljoprivrednicima i obrtnicima izvan javnog sektora</t>
  </si>
  <si>
    <t>3522 Subvencije trgovačkim društvima i zadrugama izvan javnog sektora</t>
  </si>
  <si>
    <t>353 Subvencije trgovačkim društvima, zadrugama, poljoprivrednicima i obrtnicima iz EU sredstava</t>
  </si>
  <si>
    <t>3531 Subvencije trgovačkim društvima, zadrugama, poljoprivrednicima i obrtnicima iz EU sredstava</t>
  </si>
  <si>
    <t>36 Pomoći dane u inozemstvo i unutar općeg proračuna</t>
  </si>
  <si>
    <t>361 Pomoći inozemnim vladama</t>
  </si>
  <si>
    <t>3611 Tekuće pomoći inozemnim vladama</t>
  </si>
  <si>
    <t>366 Pomoći proračunskim korisnicima drugih proračuna</t>
  </si>
  <si>
    <t>3661 Tekuće pomoći proračunskim korisnicima drugih proračuna</t>
  </si>
  <si>
    <t>3662 Kapitalne pomoći proračunskim korisnicima drugih proračuna</t>
  </si>
  <si>
    <t>368 Pomoći temeljem prijenosa EU sredstava</t>
  </si>
  <si>
    <t>3681 Tekuće pomoći temeljem prijenosa EU sredstava</t>
  </si>
  <si>
    <t>3682 Kapitalne pomoći temeljem prijenosa EU sredstava</t>
  </si>
  <si>
    <t>369 Prijenosi između proračunskih korisnika istog proračuna</t>
  </si>
  <si>
    <t>3691 Tekući prijenosi između proračunskih korisnika istog proračuna</t>
  </si>
  <si>
    <t>3693 Tekući prijenosi između proračunskih korisnika istog proračuna temeljem prijenosa EU sredstava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</si>
  <si>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</si>
  <si>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</si>
  <si>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</si>
  <si>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38 Rashodi za donacije, kazne, naknade šteta i kapitalne pomoći</t>
  </si>
  <si>
    <t>381 Tekuće donacije</t>
  </si>
  <si>
    <t>3812 Tekuće donacije u naravi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</si>
  <si>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</si>
  <si>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</si>
  <si>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</si>
  <si>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</si>
  <si>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4227 Uređaji, strojevi i oprema za ostale namjene</t>
  </si>
  <si>
    <t>424 Knjige, umjetnička djela i ostale izložbene vrijednosti</t>
  </si>
  <si>
    <t>4241 Knjige</t>
  </si>
  <si>
    <t>SVEUKUPNO RASHODI</t>
  </si>
  <si>
    <t xml:space="preserve">OPĆI DIO
2. PRIHODI I RASHODI PREMA IZVORIMA FINANCIRANJA
</t>
  </si>
  <si>
    <t>Izvor: 1 OPĆI PRIHODI I PRIMICI</t>
  </si>
  <si>
    <t>Izvor: 11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</si>
  <si>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</si>
  <si>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</si>
  <si>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</si>
  <si>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</si>
  <si>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</si>
  <si>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5 POMOĆI</t>
  </si>
  <si>
    <t>Izvor: 51 Pomoći</t>
  </si>
  <si>
    <t>Izvor: 52 Pomoći - proračunski korisnici</t>
  </si>
  <si>
    <t>Izvor: 58 Prenesena sredstva - pomoći</t>
  </si>
  <si>
    <t>Izvor: 6 DONACIJE</t>
  </si>
  <si>
    <t>Izvor: 62 Donacije - proračunski korisnici</t>
  </si>
  <si>
    <t>Izvor: 7 PRIHODI OD PRODAJE ILI ZAMJENE NEFINANCIJSKE IMOVINE I NAKNADE S NASLOVA OSIGURANJA</t>
  </si>
  <si>
    <t>Izvor: 73 Prihodi od prodaje ili zamjene nefin. imov. i naknade štete s nalova osiguranja - prorač. korisnici</t>
  </si>
  <si>
    <t>Izvor: 38 Prenesena sredstva - vlastiti prihodi proračunskih korisnika</t>
  </si>
  <si>
    <t>Izvor: 48 Prenesena sredstva - namjenski prihodi</t>
  </si>
  <si>
    <t>Izvor: 78 Prenesena sredstva - prihodi od prodaje ili zamjene nefinancijske imovine i naknade s naslova osiguranja</t>
  </si>
  <si>
    <t xml:space="preserve">OPĆI DIO
3. RASHODI PREMA FUNKCIJSKOJ KLASIFIKACIJI
</t>
  </si>
  <si>
    <t>Funk. klas: 09 OBRAZOVANJE</t>
  </si>
  <si>
    <t>Funk. klas: 0922 Više srednjoškolsko obrazovanje</t>
  </si>
  <si>
    <t>Funk. klas: 0980 Usluge obrazovanja koje nisu drugdje svrstane</t>
  </si>
  <si>
    <t xml:space="preserve">OPĆI DIO
4. RAČUN FINANCIRANJA PREMA EKONOMSKOJ KLASIFIKACIJI
</t>
  </si>
  <si>
    <t>5 Izdaci za financijsku imovinu i otplate zajmova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</si>
  <si>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</si>
  <si>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</si>
  <si>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</si>
  <si>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</si>
  <si>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 xml:space="preserve">OPĆI DIO
5. RAČUN FINANCIRANJA PREMA IZVORIMA FINANCIRANJA
</t>
  </si>
  <si>
    <t>Izvor: 8 NAMJENSKI PRIMICI</t>
  </si>
  <si>
    <t>Izvor: 88 Prenesena sredstva - namjenski primici</t>
  </si>
  <si>
    <t xml:space="preserve">POSEBNI DIO
6. IZVRŠENJE RASHODA I IZDATAKA PREMA EKONOMSKOJ I PROGRAMSKOJ KLASIFIKACIJI I IZVORIMA FINANCIRANJA
</t>
  </si>
  <si>
    <t>Izvorni plan (1.)</t>
  </si>
  <si>
    <t>Tekući plan (2.)</t>
  </si>
  <si>
    <t>Ostvarenje (3.)</t>
  </si>
  <si>
    <t>Indeks (3./2.)</t>
  </si>
  <si>
    <t>SVEUKUPNO</t>
  </si>
  <si>
    <t>17185 UGOSTITELJSKA ŠKOLA OPATIJA</t>
  </si>
  <si>
    <t>Izvor: 111 Porezni i ostali prihodi</t>
  </si>
  <si>
    <t>Izvor: 321 Vlastiti prihodi - proračunski korisnici</t>
  </si>
  <si>
    <t>Izvor: 321501 Vlastiti prihodi - srednje škole i učenički domovi</t>
  </si>
  <si>
    <t>Izvor: 383 Prenesena sredstva - vlastiti prihodi proračunskih korisnika</t>
  </si>
  <si>
    <t>Izvor: 383501 Prenesena sredstva - vlastiti prihodi - srednje škole i učenički domovi</t>
  </si>
  <si>
    <t>Izvor: 431 Prihodi za posebne namjene - proračunski korisnici</t>
  </si>
  <si>
    <t>Izvor: 431501 Prihodi za posebne namjene - srednje škole i učenički domovi</t>
  </si>
  <si>
    <t>Izvor: 442 Prihodi za decentralizirane funkcije - SŠ</t>
  </si>
  <si>
    <t>Izvor: 4421 Prihodi za decentralizirane funkcije - SŠ</t>
  </si>
  <si>
    <t>Izvor: 483 Prenesena sredstva - namjenski prihodi - proračunski korisnici</t>
  </si>
  <si>
    <t>Izvor: 4831501 Prenesena sredstva - namjenski prihodi - srednje škole i učenički domovi</t>
  </si>
  <si>
    <t>Izvor: 515 Pomoći za provođenje EU projekata</t>
  </si>
  <si>
    <t>Izvor: 515002 Ministarstvo znanosti, obrazovanja i športa - za pomoćnike u nastavi</t>
  </si>
  <si>
    <t>Izvor: 521 Pomoći - proračunski korisnici</t>
  </si>
  <si>
    <t>Izvor: 521501 Pomoći - srednje škole i učenički domovi</t>
  </si>
  <si>
    <t>Izvor: 525 Pomoći za provođenje EU projekata - proračunski korisnici</t>
  </si>
  <si>
    <t>Izvor: 525101 Pomoći za provođenje EU projekata - proračunski korisnici</t>
  </si>
  <si>
    <t>Izvor: 581 Prenesena sredstva - pomoći</t>
  </si>
  <si>
    <t>Izvor: 581233 Prenesena sredstva - Min.znanosti, obrazovanja i sporta - za pomoćnike u nastavi</t>
  </si>
  <si>
    <t>Izvor: 5815002 Prenesena sredstva - pomoći za provođenje EU projekta - Za pomoćnike u nastavi</t>
  </si>
  <si>
    <t>Izvor: 582 Prenesena sredstva - pomoći - proračunski korisnici</t>
  </si>
  <si>
    <t>Izvor: 5821501 Prenesena sredstva - pomoći - srednje škole i učenički domovi</t>
  </si>
  <si>
    <t>Izvor: 585 Prenesena sredstva - pomoći za provođenje EU projekata - proračunski korisnici</t>
  </si>
  <si>
    <t>Izvor: 5852101 Prenesena sredstva - pomoći za provođenje EU projekata - proračunski korisnici</t>
  </si>
  <si>
    <t>Izvor: 621 Donacije - proračunski korisnici</t>
  </si>
  <si>
    <t>Izvor: 621501 Donacije - srednje škole i učenički domovi</t>
  </si>
  <si>
    <t>Izvor: 731 Prihodi od prodaje ili zamjene nefin. imov. i naknade štete s naslova osiguranja - prorač. korisnici</t>
  </si>
  <si>
    <t>Izvor: 731501 Prihodi od prodaje ili zamjene nefin. imov. i naknade štete s naslova osiguranja - srednje škole i uč. domovi</t>
  </si>
  <si>
    <t>Izvor: 782 Prenesena sredstva - Prihodi od prodaje ili zamjene nefinancijske imovine i naknade štete s naslova osiguranja</t>
  </si>
  <si>
    <t>Izvor: 7821501 Prenesena sredstva - Prihodi od nefin. imovine - srednje škole i učenički domovi</t>
  </si>
  <si>
    <t>Program: 5306 Obilježavanje postignuća učenika i nastavnika</t>
  </si>
  <si>
    <t>A 530605 Natjecanja i smotre</t>
  </si>
  <si>
    <t>Program: 5501 Srednjoškolsko obrazovanje</t>
  </si>
  <si>
    <t>A 550101 Osiguravanje uvjeta rada</t>
  </si>
  <si>
    <t>T 550102 Investicijsko održavanje objekata i opreme</t>
  </si>
  <si>
    <t>Program: 5502 Unapređenje kvalitete odgojno obrazovnog sustava</t>
  </si>
  <si>
    <t>A 550203 Programi školskog kurikuluma</t>
  </si>
  <si>
    <t>A 550205 Sufinanciranje rada pomoćnika u nastavi</t>
  </si>
  <si>
    <t>T 550207 EU projekti kod proračunskih korisnika - SŠ i učenički domovi</t>
  </si>
  <si>
    <t>T 550215 RCK RECEPT - Regionalni centar profesija u turizmu - EU projekt</t>
  </si>
  <si>
    <t>A 550221 Osiguranje besplatnih zaliha menstrualnih higijenskih potrepština</t>
  </si>
  <si>
    <t>A 550222 Regionalni centar kompetentnosti Ugostiteljske škole Opatija</t>
  </si>
  <si>
    <t>T 550223 Projekt "Virtual Reality for Tourism" - EU</t>
  </si>
  <si>
    <t>Program: 5504 Kapitalna ulaganja u odgojno obrazovnu infrastrukturu</t>
  </si>
  <si>
    <t>K 550401 Opremanje ustanova školstva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</si>
</sst>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#,##0.00\ _k_n;[Red]#,##0.00\ _k_n"/>
    <numFmt numFmtId="165" formatCode="#,##0.00;[Red]#,##0.00"/>
  </numFmts>
  <fonts count="29" x14ac:knownFonts="1"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6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indexed="8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Verdana"/>
      <family val="2"/>
      <charset val="238"/>
    </font>
    <font>
      <sz val="7.5"/>
      <color rgb="FF000000"/>
      <name val="Microsoft Sans Serif"/>
      <family val="2"/>
      <charset val="238"/>
    </font>
    <font>
      <b/>
      <sz val="10"/>
      <color rgb="FF0000FF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3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 applyAlignment="1">
      <alignment horizontal="left" indent="1"/>
    </xf>
    <xf numFmtId="0" fontId="2" fillId="0" borderId="0" xfId="0" applyFont="1" applyBorder="1" applyAlignment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 indent="1"/>
    </xf>
    <xf numFmtId="0" fontId="6" fillId="0" borderId="0" xfId="0" applyFont="1" applyAlignment="1">
      <alignment horizontal="left" indent="1"/>
    </xf>
    <xf numFmtId="0" fontId="6" fillId="2" borderId="0" xfId="0" applyFont="1" applyFill="1" applyAlignment="1">
      <alignment horizontal="left" indent="1"/>
    </xf>
    <xf numFmtId="0" fontId="1" fillId="0" borderId="0" xfId="0" applyFont="1" applyFill="1" applyAlignment="1">
      <alignment horizontal="left" indent="1"/>
    </xf>
    <xf numFmtId="0" fontId="1" fillId="0" borderId="0" xfId="0" applyFont="1" applyFill="1" applyAlignment="1">
      <alignment horizontal="center"/>
    </xf>
    <xf numFmtId="0" fontId="13" fillId="0" borderId="0" xfId="0" applyFont="1" applyFill="1"/>
    <xf numFmtId="0" fontId="15" fillId="3" borderId="0" xfId="0" applyFont="1" applyFill="1"/>
    <xf numFmtId="0" fontId="16" fillId="0" borderId="0" xfId="0" applyFont="1"/>
    <xf numFmtId="0" fontId="17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12" fillId="0" borderId="2" xfId="0" applyFont="1" applyBorder="1" applyAlignment="1">
      <alignment horizontal="center" vertical="center" wrapText="1" indent="1"/>
    </xf>
    <xf numFmtId="0" fontId="6" fillId="2" borderId="0" xfId="0" applyFont="1" applyFill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wrapText="1" indent="1"/>
    </xf>
    <xf numFmtId="4" fontId="21" fillId="3" borderId="4" xfId="0" applyNumberFormat="1" applyFont="1" applyFill="1" applyBorder="1" applyAlignment="1">
      <alignment horizontal="right" wrapText="1"/>
    </xf>
    <xf numFmtId="0" fontId="21" fillId="3" borderId="7" xfId="0" applyFont="1" applyFill="1" applyBorder="1" applyAlignment="1">
      <alignment wrapText="1"/>
    </xf>
    <xf numFmtId="0" fontId="1" fillId="0" borderId="0" xfId="0" applyFont="1" applyAlignment="1">
      <alignment horizontal="left" vertical="center"/>
    </xf>
    <xf numFmtId="4" fontId="20" fillId="0" borderId="2" xfId="2" applyNumberFormat="1" applyFont="1" applyBorder="1" applyAlignment="1">
      <alignment horizontal="right" wrapText="1"/>
    </xf>
    <xf numFmtId="4" fontId="20" fillId="0" borderId="2" xfId="0" applyNumberFormat="1" applyFont="1" applyBorder="1" applyAlignment="1">
      <alignment horizontal="right" wrapText="1"/>
    </xf>
    <xf numFmtId="4" fontId="21" fillId="0" borderId="2" xfId="0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horizontal="left" vertical="center" wrapText="1"/>
    </xf>
    <xf numFmtId="4" fontId="21" fillId="0" borderId="9" xfId="0" applyNumberFormat="1" applyFont="1" applyFill="1" applyBorder="1" applyAlignment="1">
      <alignment horizontal="right"/>
    </xf>
    <xf numFmtId="165" fontId="20" fillId="2" borderId="4" xfId="3" applyNumberFormat="1" applyFont="1" applyFill="1" applyBorder="1" applyAlignment="1">
      <alignment wrapText="1"/>
    </xf>
    <xf numFmtId="0" fontId="1" fillId="0" borderId="15" xfId="0" applyFont="1" applyFill="1" applyBorder="1" applyAlignment="1">
      <alignment horizontal="left" indent="1"/>
    </xf>
    <xf numFmtId="0" fontId="21" fillId="3" borderId="5" xfId="0" applyFont="1" applyFill="1" applyBorder="1" applyAlignment="1">
      <alignment wrapText="1"/>
    </xf>
    <xf numFmtId="4" fontId="21" fillId="3" borderId="3" xfId="0" applyNumberFormat="1" applyFont="1" applyFill="1" applyBorder="1" applyAlignment="1">
      <alignment horizontal="right" wrapText="1"/>
    </xf>
    <xf numFmtId="0" fontId="1" fillId="0" borderId="0" xfId="0" applyFont="1" applyFill="1" applyAlignment="1">
      <alignment horizontal="left"/>
    </xf>
    <xf numFmtId="0" fontId="14" fillId="6" borderId="5" xfId="0" applyFont="1" applyFill="1" applyBorder="1" applyAlignment="1">
      <alignment horizontal="left" vertical="center" wrapText="1"/>
    </xf>
    <xf numFmtId="0" fontId="16" fillId="0" borderId="0" xfId="0" applyFont="1" applyAlignment="1"/>
    <xf numFmtId="0" fontId="8" fillId="5" borderId="14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 indent="1"/>
    </xf>
    <xf numFmtId="0" fontId="5" fillId="5" borderId="2" xfId="0" applyFont="1" applyFill="1" applyBorder="1" applyAlignment="1">
      <alignment horizontal="center" vertical="center" wrapText="1" indent="1"/>
    </xf>
    <xf numFmtId="0" fontId="14" fillId="5" borderId="5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left" vertical="center" wrapText="1" indent="1"/>
    </xf>
    <xf numFmtId="0" fontId="7" fillId="8" borderId="3" xfId="0" applyFont="1" applyFill="1" applyBorder="1" applyAlignment="1">
      <alignment horizontal="left" wrapText="1" indent="1"/>
    </xf>
    <xf numFmtId="0" fontId="6" fillId="8" borderId="6" xfId="0" applyFont="1" applyFill="1" applyBorder="1" applyAlignment="1">
      <alignment horizontal="left" wrapText="1" indent="1"/>
    </xf>
    <xf numFmtId="0" fontId="8" fillId="0" borderId="5" xfId="0" applyFont="1" applyFill="1" applyBorder="1" applyAlignment="1">
      <alignment horizontal="left" vertical="center" wrapText="1"/>
    </xf>
    <xf numFmtId="164" fontId="20" fillId="0" borderId="3" xfId="3" applyNumberFormat="1" applyFont="1" applyFill="1" applyBorder="1" applyAlignment="1">
      <alignment wrapText="1"/>
    </xf>
    <xf numFmtId="164" fontId="20" fillId="0" borderId="6" xfId="3" applyNumberFormat="1" applyFont="1" applyFill="1" applyBorder="1" applyAlignment="1">
      <alignment wrapText="1"/>
    </xf>
    <xf numFmtId="165" fontId="20" fillId="2" borderId="13" xfId="3" applyNumberFormat="1" applyFont="1" applyFill="1" applyBorder="1" applyAlignment="1">
      <alignment wrapText="1"/>
    </xf>
    <xf numFmtId="0" fontId="24" fillId="8" borderId="14" xfId="0" applyFont="1" applyFill="1" applyBorder="1" applyAlignment="1">
      <alignment horizontal="left" vertical="center" wrapText="1"/>
    </xf>
    <xf numFmtId="0" fontId="24" fillId="7" borderId="7" xfId="0" applyFont="1" applyFill="1" applyBorder="1" applyAlignment="1">
      <alignment horizontal="left" wrapText="1" indent="1"/>
    </xf>
    <xf numFmtId="165" fontId="24" fillId="7" borderId="4" xfId="3" applyNumberFormat="1" applyFont="1" applyFill="1" applyBorder="1" applyAlignment="1">
      <alignment wrapText="1"/>
    </xf>
    <xf numFmtId="4" fontId="25" fillId="5" borderId="2" xfId="0" applyNumberFormat="1" applyFont="1" applyFill="1" applyBorder="1" applyAlignment="1">
      <alignment horizontal="right"/>
    </xf>
    <xf numFmtId="4" fontId="25" fillId="6" borderId="3" xfId="0" applyNumberFormat="1" applyFont="1" applyFill="1" applyBorder="1" applyAlignment="1">
      <alignment horizontal="right" wrapText="1"/>
    </xf>
    <xf numFmtId="4" fontId="25" fillId="5" borderId="2" xfId="0" applyNumberFormat="1" applyFont="1" applyFill="1" applyBorder="1" applyAlignment="1">
      <alignment horizontal="right" wrapText="1"/>
    </xf>
    <xf numFmtId="0" fontId="5" fillId="0" borderId="18" xfId="0" applyFont="1" applyBorder="1" applyAlignment="1">
      <alignment horizontal="center" vertical="center" wrapText="1" indent="1"/>
    </xf>
    <xf numFmtId="0" fontId="8" fillId="9" borderId="4" xfId="0" applyFont="1" applyFill="1" applyBorder="1" applyAlignment="1">
      <alignment horizontal="left" wrapText="1" indent="1"/>
    </xf>
    <xf numFmtId="0" fontId="6" fillId="9" borderId="4" xfId="0" applyFont="1" applyFill="1" applyBorder="1" applyAlignment="1">
      <alignment horizontal="left" wrapText="1" indent="1"/>
    </xf>
    <xf numFmtId="0" fontId="6" fillId="9" borderId="0" xfId="0" applyFont="1" applyFill="1" applyAlignment="1">
      <alignment horizontal="left" indent="1"/>
    </xf>
    <xf numFmtId="0" fontId="8" fillId="2" borderId="4" xfId="0" applyFont="1" applyFill="1" applyBorder="1" applyAlignment="1">
      <alignment horizontal="left" wrapText="1" indent="1"/>
    </xf>
    <xf numFmtId="4" fontId="8" fillId="2" borderId="4" xfId="0" applyNumberFormat="1" applyFont="1" applyFill="1" applyBorder="1" applyAlignment="1">
      <alignment horizontal="right" wrapText="1" indent="1"/>
    </xf>
    <xf numFmtId="0" fontId="8" fillId="2" borderId="4" xfId="0" applyFont="1" applyFill="1" applyBorder="1" applyAlignment="1">
      <alignment horizontal="right" wrapText="1" indent="1"/>
    </xf>
    <xf numFmtId="0" fontId="6" fillId="2" borderId="4" xfId="0" applyFont="1" applyFill="1" applyBorder="1" applyAlignment="1">
      <alignment horizontal="right" wrapText="1" indent="1"/>
    </xf>
    <xf numFmtId="0" fontId="27" fillId="2" borderId="4" xfId="0" applyFont="1" applyFill="1" applyBorder="1" applyAlignment="1">
      <alignment horizontal="left" wrapText="1" indent="1"/>
    </xf>
    <xf numFmtId="4" fontId="27" fillId="2" borderId="4" xfId="0" applyNumberFormat="1" applyFont="1" applyFill="1" applyBorder="1" applyAlignment="1">
      <alignment horizontal="right" wrapText="1" indent="1"/>
    </xf>
    <xf numFmtId="0" fontId="27" fillId="2" borderId="4" xfId="0" applyFont="1" applyFill="1" applyBorder="1" applyAlignment="1">
      <alignment horizontal="right" wrapText="1" indent="1"/>
    </xf>
    <xf numFmtId="0" fontId="27" fillId="2" borderId="4" xfId="0" applyFont="1" applyFill="1" applyBorder="1" applyAlignment="1">
      <alignment horizontal="left" wrapText="1" indent="4"/>
    </xf>
    <xf numFmtId="0" fontId="6" fillId="2" borderId="4" xfId="0" applyFont="1" applyFill="1" applyBorder="1" applyAlignment="1">
      <alignment horizontal="left" wrapText="1" indent="1"/>
    </xf>
    <xf numFmtId="0" fontId="27" fillId="2" borderId="4" xfId="0" applyFont="1" applyFill="1" applyBorder="1" applyAlignment="1">
      <alignment horizontal="left" wrapText="1" indent="2"/>
    </xf>
    <xf numFmtId="4" fontId="8" fillId="9" borderId="4" xfId="0" applyNumberFormat="1" applyFont="1" applyFill="1" applyBorder="1" applyAlignment="1">
      <alignment horizontal="right" wrapText="1" indent="1"/>
    </xf>
    <xf numFmtId="0" fontId="8" fillId="9" borderId="4" xfId="0" applyFont="1" applyFill="1" applyBorder="1" applyAlignment="1">
      <alignment horizontal="right" wrapText="1" indent="1"/>
    </xf>
    <xf numFmtId="0" fontId="6" fillId="9" borderId="4" xfId="0" applyFont="1" applyFill="1" applyBorder="1" applyAlignment="1">
      <alignment horizontal="right" wrapText="1" indent="1"/>
    </xf>
    <xf numFmtId="0" fontId="8" fillId="2" borderId="4" xfId="0" applyFont="1" applyFill="1" applyBorder="1" applyAlignment="1">
      <alignment horizontal="left" wrapText="1" indent="2"/>
    </xf>
    <xf numFmtId="0" fontId="7" fillId="2" borderId="4" xfId="0" applyFont="1" applyFill="1" applyBorder="1" applyAlignment="1">
      <alignment horizontal="left" wrapText="1" indent="3"/>
    </xf>
    <xf numFmtId="4" fontId="7" fillId="2" borderId="4" xfId="0" applyNumberFormat="1" applyFont="1" applyFill="1" applyBorder="1" applyAlignment="1">
      <alignment horizontal="right" wrapText="1" indent="1"/>
    </xf>
    <xf numFmtId="0" fontId="7" fillId="2" borderId="4" xfId="0" applyFont="1" applyFill="1" applyBorder="1" applyAlignment="1">
      <alignment horizontal="right" wrapText="1" indent="1"/>
    </xf>
    <xf numFmtId="0" fontId="7" fillId="2" borderId="4" xfId="0" applyFont="1" applyFill="1" applyBorder="1" applyAlignment="1">
      <alignment horizontal="left" wrapText="1" indent="1"/>
    </xf>
    <xf numFmtId="4" fontId="6" fillId="2" borderId="4" xfId="0" applyNumberFormat="1" applyFont="1" applyFill="1" applyBorder="1" applyAlignment="1">
      <alignment horizontal="right" wrapText="1" indent="1"/>
    </xf>
    <xf numFmtId="0" fontId="8" fillId="2" borderId="4" xfId="0" applyFont="1" applyFill="1" applyBorder="1" applyAlignment="1">
      <alignment horizontal="left" wrapText="1" indent="3"/>
    </xf>
    <xf numFmtId="0" fontId="8" fillId="10" borderId="4" xfId="0" applyFont="1" applyFill="1" applyBorder="1" applyAlignment="1">
      <alignment horizontal="left" wrapText="1" indent="1"/>
    </xf>
    <xf numFmtId="4" fontId="8" fillId="10" borderId="4" xfId="0" applyNumberFormat="1" applyFont="1" applyFill="1" applyBorder="1" applyAlignment="1">
      <alignment horizontal="right" wrapText="1" indent="1"/>
    </xf>
    <xf numFmtId="0" fontId="8" fillId="10" borderId="4" xfId="0" applyFont="1" applyFill="1" applyBorder="1" applyAlignment="1">
      <alignment horizontal="right" wrapText="1" indent="1"/>
    </xf>
    <xf numFmtId="0" fontId="6" fillId="10" borderId="0" xfId="0" applyFont="1" applyFill="1" applyAlignment="1">
      <alignment horizontal="left" indent="1"/>
    </xf>
    <xf numFmtId="0" fontId="8" fillId="2" borderId="4" xfId="0" applyFont="1" applyFill="1" applyBorder="1" applyAlignment="1">
      <alignment horizontal="left" wrapText="1" indent="4"/>
    </xf>
    <xf numFmtId="0" fontId="7" fillId="2" borderId="4" xfId="0" applyFont="1" applyFill="1" applyBorder="1" applyAlignment="1">
      <alignment horizontal="left" wrapText="1" indent="5"/>
    </xf>
    <xf numFmtId="0" fontId="28" fillId="2" borderId="4" xfId="0" applyFont="1" applyFill="1" applyBorder="1" applyAlignment="1">
      <alignment horizontal="left" wrapText="1" indent="2"/>
    </xf>
    <xf numFmtId="4" fontId="28" fillId="2" borderId="4" xfId="0" applyNumberFormat="1" applyFont="1" applyFill="1" applyBorder="1" applyAlignment="1">
      <alignment horizontal="right" wrapText="1" indent="1"/>
    </xf>
    <xf numFmtId="0" fontId="28" fillId="2" borderId="4" xfId="0" applyFont="1" applyFill="1" applyBorder="1" applyAlignment="1">
      <alignment horizontal="right" wrapText="1" indent="1"/>
    </xf>
    <xf numFmtId="43" fontId="24" fillId="8" borderId="17" xfId="3" applyNumberFormat="1" applyFont="1" applyFill="1" applyBorder="1" applyAlignment="1">
      <alignment wrapText="1"/>
    </xf>
    <xf numFmtId="0" fontId="8" fillId="11" borderId="4" xfId="0" applyFont="1" applyFill="1" applyBorder="1" applyAlignment="1">
      <alignment horizontal="left" wrapText="1" indent="1"/>
    </xf>
    <xf numFmtId="4" fontId="8" fillId="11" borderId="4" xfId="0" applyNumberFormat="1" applyFont="1" applyFill="1" applyBorder="1" applyAlignment="1">
      <alignment horizontal="right" wrapText="1" indent="1"/>
    </xf>
    <xf numFmtId="0" fontId="8" fillId="11" borderId="4" xfId="0" applyFont="1" applyFill="1" applyBorder="1" applyAlignment="1">
      <alignment horizontal="right" wrapText="1" indent="1"/>
    </xf>
    <xf numFmtId="0" fontId="4" fillId="0" borderId="0" xfId="1" applyNumberFormat="1" applyFont="1" applyFill="1" applyBorder="1" applyAlignment="1" applyProtection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4" borderId="0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/>
    </xf>
    <xf numFmtId="0" fontId="4" fillId="0" borderId="11" xfId="1" applyNumberFormat="1" applyFont="1" applyFill="1" applyBorder="1" applyAlignment="1" applyProtection="1">
      <alignment horizontal="center"/>
    </xf>
    <xf numFmtId="0" fontId="4" fillId="0" borderId="12" xfId="1" applyNumberFormat="1" applyFont="1" applyFill="1" applyBorder="1" applyAlignment="1" applyProtection="1">
      <alignment horizontal="center"/>
    </xf>
    <xf numFmtId="0" fontId="4" fillId="0" borderId="9" xfId="1" applyNumberFormat="1" applyFont="1" applyFill="1" applyBorder="1" applyAlignment="1" applyProtection="1">
      <alignment horizont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4" fontId="23" fillId="2" borderId="16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center"/>
    </xf>
  </cellXfs>
  <cellStyles count="4">
    <cellStyle name="Normalno" xfId="0" builtinId="0"/>
    <cellStyle name="Obično_bilanca" xfId="1"/>
    <cellStyle name="Valuta" xfId="3" builtinId="4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tabSelected="1" zoomScale="80" zoomScaleNormal="80" workbookViewId="0">
      <selection activeCell="K37" sqref="K37"/>
    </sheetView>
  </sheetViews>
  <sheetFormatPr defaultColWidth="9.140625" defaultRowHeight="11.25" x14ac:dyDescent="0.15"/>
  <cols>
    <col min="1" max="1" width="38.42578125" style="1" customWidth="1"/>
    <col min="2" max="2" width="20.7109375" style="1" bestFit="1" customWidth="1"/>
    <col min="3" max="3" width="17.42578125" style="1" customWidth="1"/>
    <col min="4" max="5" width="17.140625" style="1" customWidth="1"/>
    <col min="6" max="6" width="12" style="1" customWidth="1"/>
    <col min="7" max="7" width="11.85546875" style="1" customWidth="1"/>
    <col min="8" max="16384" width="9.140625" style="1"/>
  </cols>
  <sheetData>
    <row r="1" spans="1:7" ht="71.45" customHeight="1" thickBot="1" x14ac:dyDescent="0.2">
      <c r="A1" s="90" t="s">
        <v>35</v>
      </c>
      <c r="B1" s="90"/>
      <c r="C1" s="90"/>
      <c r="D1" s="90"/>
      <c r="E1" s="90"/>
      <c r="F1" s="90"/>
      <c r="G1" s="90"/>
    </row>
    <row r="2" spans="1:7" ht="54" customHeight="1" x14ac:dyDescent="0.15">
      <c r="A2" s="2"/>
      <c r="B2" s="2"/>
      <c r="C2" s="2" t="s">
        <v>15</v>
      </c>
      <c r="D2" s="2"/>
      <c r="E2" s="2"/>
      <c r="F2" s="2"/>
      <c r="G2" s="2"/>
    </row>
    <row r="3" spans="1:7" s="22" customFormat="1" ht="33" customHeight="1" x14ac:dyDescent="0.25">
      <c r="A3" s="91" t="s">
        <v>14</v>
      </c>
      <c r="B3" s="91"/>
      <c r="C3" s="91"/>
      <c r="D3" s="91"/>
      <c r="E3" s="91"/>
      <c r="F3" s="91"/>
      <c r="G3" s="91"/>
    </row>
    <row r="4" spans="1:7" ht="12" hidden="1" customHeight="1" x14ac:dyDescent="0.15">
      <c r="A4" s="3"/>
      <c r="B4" s="3"/>
      <c r="C4" s="3"/>
      <c r="D4" s="3"/>
      <c r="E4" s="3"/>
      <c r="F4" s="3"/>
      <c r="G4" s="3"/>
    </row>
    <row r="5" spans="1:7" ht="41.1" customHeight="1" x14ac:dyDescent="0.3">
      <c r="A5" s="92" t="s">
        <v>0</v>
      </c>
      <c r="B5" s="93"/>
      <c r="C5" s="93"/>
      <c r="D5" s="93"/>
      <c r="E5" s="93"/>
      <c r="F5" s="93"/>
      <c r="G5" s="94"/>
    </row>
    <row r="6" spans="1:7" s="5" customFormat="1" ht="51.6" customHeight="1" x14ac:dyDescent="0.15">
      <c r="A6" s="4" t="s">
        <v>1</v>
      </c>
      <c r="B6" s="15" t="s">
        <v>31</v>
      </c>
      <c r="C6" s="15" t="s">
        <v>2</v>
      </c>
      <c r="D6" s="15" t="s">
        <v>3</v>
      </c>
      <c r="E6" s="15" t="s">
        <v>32</v>
      </c>
      <c r="F6" s="15" t="s">
        <v>4</v>
      </c>
      <c r="G6" s="15" t="s">
        <v>5</v>
      </c>
    </row>
    <row r="7" spans="1:7" s="6" customFormat="1" ht="17.25" customHeight="1" x14ac:dyDescent="0.2">
      <c r="A7" s="39" t="s">
        <v>0</v>
      </c>
      <c r="B7" s="40"/>
      <c r="C7" s="40"/>
      <c r="D7" s="40"/>
      <c r="E7" s="40"/>
      <c r="F7" s="40"/>
      <c r="G7" s="41"/>
    </row>
    <row r="8" spans="1:7" s="6" customFormat="1" ht="18" customHeight="1" x14ac:dyDescent="0.2">
      <c r="A8" s="19" t="s">
        <v>10</v>
      </c>
      <c r="B8" s="28">
        <v>4888997.71</v>
      </c>
      <c r="C8" s="28">
        <v>1822356.93</v>
      </c>
      <c r="D8" s="28">
        <v>1822356.93</v>
      </c>
      <c r="E8" s="28">
        <v>1628539.5</v>
      </c>
      <c r="F8" s="28">
        <f>E8/B8*100</f>
        <v>33.310293777985841</v>
      </c>
      <c r="G8" s="45">
        <f>E8/D8*100</f>
        <v>89.364463853960814</v>
      </c>
    </row>
    <row r="9" spans="1:7" s="6" customFormat="1" ht="18" customHeight="1" x14ac:dyDescent="0.2">
      <c r="A9" s="19" t="s">
        <v>11</v>
      </c>
      <c r="B9" s="28">
        <v>3104.28</v>
      </c>
      <c r="C9" s="28">
        <v>576.67999999999995</v>
      </c>
      <c r="D9" s="28">
        <v>576.67999999999995</v>
      </c>
      <c r="E9" s="28">
        <v>0</v>
      </c>
      <c r="F9" s="28">
        <f t="shared" ref="F9:F14" si="0">E9/B9*100</f>
        <v>0</v>
      </c>
      <c r="G9" s="45">
        <f t="shared" ref="G9:G14" si="1">E9/D9*100</f>
        <v>0</v>
      </c>
    </row>
    <row r="10" spans="1:7" s="6" customFormat="1" ht="18" customHeight="1" x14ac:dyDescent="0.25">
      <c r="A10" s="47" t="s">
        <v>17</v>
      </c>
      <c r="B10" s="48">
        <f>SUM(B8:B9)</f>
        <v>4892101.99</v>
      </c>
      <c r="C10" s="48">
        <f t="shared" ref="C10:E10" si="2">SUM(C8:C9)</f>
        <v>1822933.6099999999</v>
      </c>
      <c r="D10" s="48">
        <f t="shared" si="2"/>
        <v>1822933.6099999999</v>
      </c>
      <c r="E10" s="48">
        <f t="shared" si="2"/>
        <v>1628539.5</v>
      </c>
      <c r="F10" s="48">
        <f t="shared" si="0"/>
        <v>33.289156753659583</v>
      </c>
      <c r="G10" s="48">
        <f t="shared" si="1"/>
        <v>89.336193653262015</v>
      </c>
    </row>
    <row r="11" spans="1:7" s="6" customFormat="1" ht="18" customHeight="1" x14ac:dyDescent="0.2">
      <c r="A11" s="19" t="s">
        <v>12</v>
      </c>
      <c r="B11" s="28">
        <v>2687821.07</v>
      </c>
      <c r="C11" s="28">
        <v>2130366.6800000002</v>
      </c>
      <c r="D11" s="28">
        <v>2130366.6800000002</v>
      </c>
      <c r="E11" s="28">
        <v>1921054.82</v>
      </c>
      <c r="F11" s="28">
        <f t="shared" si="0"/>
        <v>71.472570902943332</v>
      </c>
      <c r="G11" s="45">
        <f t="shared" si="1"/>
        <v>90.174843515671199</v>
      </c>
    </row>
    <row r="12" spans="1:7" s="6" customFormat="1" ht="18" customHeight="1" x14ac:dyDescent="0.2">
      <c r="A12" s="19" t="s">
        <v>13</v>
      </c>
      <c r="B12" s="28">
        <v>2133.2600000000002</v>
      </c>
      <c r="C12" s="28">
        <v>31348.48</v>
      </c>
      <c r="D12" s="28">
        <v>31348.48</v>
      </c>
      <c r="E12" s="28">
        <v>4972.6000000000004</v>
      </c>
      <c r="F12" s="28">
        <f t="shared" si="0"/>
        <v>233.09863776567317</v>
      </c>
      <c r="G12" s="45">
        <f t="shared" si="1"/>
        <v>15.862332081172678</v>
      </c>
    </row>
    <row r="13" spans="1:7" s="6" customFormat="1" ht="18" customHeight="1" x14ac:dyDescent="0.25">
      <c r="A13" s="47" t="s">
        <v>18</v>
      </c>
      <c r="B13" s="48">
        <f>SUM(B11:B12)</f>
        <v>2689954.3299999996</v>
      </c>
      <c r="C13" s="48">
        <f t="shared" ref="C13:E13" si="3">SUM(C11:C12)</f>
        <v>2161715.16</v>
      </c>
      <c r="D13" s="48">
        <f t="shared" si="3"/>
        <v>2161715.16</v>
      </c>
      <c r="E13" s="48">
        <f t="shared" si="3"/>
        <v>1926027.4200000002</v>
      </c>
      <c r="F13" s="48">
        <f t="shared" si="0"/>
        <v>71.600747957680028</v>
      </c>
      <c r="G13" s="48">
        <f t="shared" si="1"/>
        <v>89.097187994000095</v>
      </c>
    </row>
    <row r="14" spans="1:7" s="16" customFormat="1" ht="27" customHeight="1" x14ac:dyDescent="0.25">
      <c r="A14" s="46" t="s">
        <v>21</v>
      </c>
      <c r="B14" s="85">
        <f>B10-B13</f>
        <v>2202147.6600000006</v>
      </c>
      <c r="C14" s="85">
        <f t="shared" ref="C14:E14" si="4">C10-C13</f>
        <v>-338781.55000000028</v>
      </c>
      <c r="D14" s="85">
        <f t="shared" si="4"/>
        <v>-338781.55000000028</v>
      </c>
      <c r="E14" s="85">
        <f t="shared" si="4"/>
        <v>-297487.92000000016</v>
      </c>
      <c r="F14" s="85">
        <f t="shared" si="0"/>
        <v>-13.508990582402639</v>
      </c>
      <c r="G14" s="85">
        <f t="shared" si="1"/>
        <v>87.811133752708756</v>
      </c>
    </row>
    <row r="15" spans="1:7" s="16" customFormat="1" ht="0.75" customHeight="1" x14ac:dyDescent="0.2">
      <c r="A15" s="42"/>
      <c r="B15" s="43"/>
      <c r="C15" s="43"/>
      <c r="D15" s="43"/>
      <c r="E15" s="43"/>
      <c r="F15" s="43"/>
      <c r="G15" s="44"/>
    </row>
    <row r="17" spans="1:7" s="7" customFormat="1" x14ac:dyDescent="0.15"/>
    <row r="18" spans="1:7" s="7" customFormat="1" ht="26.45" customHeight="1" x14ac:dyDescent="0.15">
      <c r="A18" s="96" t="s">
        <v>6</v>
      </c>
      <c r="B18" s="96"/>
      <c r="C18" s="96"/>
      <c r="D18" s="96"/>
      <c r="E18" s="96"/>
      <c r="F18" s="96"/>
      <c r="G18" s="96"/>
    </row>
    <row r="19" spans="1:7" s="7" customFormat="1" ht="48" customHeight="1" x14ac:dyDescent="0.15">
      <c r="A19" s="4" t="s">
        <v>1</v>
      </c>
      <c r="B19" s="15" t="s">
        <v>33</v>
      </c>
      <c r="C19" s="15" t="s">
        <v>2</v>
      </c>
      <c r="D19" s="15" t="s">
        <v>3</v>
      </c>
      <c r="E19" s="15" t="s">
        <v>34</v>
      </c>
      <c r="F19" s="15" t="s">
        <v>4</v>
      </c>
      <c r="G19" s="15" t="s">
        <v>5</v>
      </c>
    </row>
    <row r="20" spans="1:7" s="7" customFormat="1" ht="15.75" customHeight="1" x14ac:dyDescent="0.15">
      <c r="A20" s="36" t="s">
        <v>9</v>
      </c>
      <c r="B20" s="37"/>
      <c r="C20" s="37"/>
      <c r="D20" s="37"/>
      <c r="E20" s="37"/>
      <c r="F20" s="37"/>
      <c r="G20" s="37"/>
    </row>
    <row r="21" spans="1:7" s="7" customFormat="1" ht="14.25" customHeight="1" x14ac:dyDescent="0.2">
      <c r="A21" s="17" t="s">
        <v>7</v>
      </c>
      <c r="B21" s="23"/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7" s="8" customFormat="1" ht="15" customHeight="1" x14ac:dyDescent="0.2">
      <c r="A22" s="18" t="s">
        <v>8</v>
      </c>
      <c r="B22" s="25">
        <v>1510151.1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s="8" customFormat="1" ht="20.25" customHeight="1" x14ac:dyDescent="0.25">
      <c r="A23" s="35" t="s">
        <v>20</v>
      </c>
      <c r="B23" s="49">
        <f>B21-B22</f>
        <v>-1510151.1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</row>
    <row r="24" spans="1:7" s="8" customFormat="1" ht="0.75" customHeight="1" x14ac:dyDescent="0.2">
      <c r="A24" s="26"/>
      <c r="B24" s="27"/>
      <c r="C24" s="27"/>
      <c r="D24" s="27"/>
      <c r="E24" s="27"/>
      <c r="F24" s="27"/>
      <c r="G24" s="27"/>
    </row>
    <row r="25" spans="1:7" s="8" customFormat="1" ht="20.100000000000001" hidden="1" customHeight="1" x14ac:dyDescent="0.2">
      <c r="A25" s="26"/>
      <c r="B25" s="27"/>
      <c r="C25" s="27"/>
      <c r="D25" s="27"/>
      <c r="E25" s="27"/>
      <c r="F25" s="27"/>
      <c r="G25" s="27"/>
    </row>
    <row r="26" spans="1:7" s="7" customFormat="1" ht="51.95" customHeight="1" x14ac:dyDescent="0.3">
      <c r="A26" s="95" t="s">
        <v>19</v>
      </c>
      <c r="B26" s="95"/>
      <c r="C26" s="95"/>
      <c r="D26" s="95"/>
      <c r="E26" s="95"/>
      <c r="F26" s="95"/>
      <c r="G26" s="95"/>
    </row>
    <row r="27" spans="1:7" s="9" customFormat="1" ht="47.45" customHeight="1" x14ac:dyDescent="0.25">
      <c r="A27" s="4"/>
      <c r="B27" s="15" t="s">
        <v>30</v>
      </c>
      <c r="C27" s="15" t="s">
        <v>2</v>
      </c>
      <c r="D27" s="15" t="s">
        <v>3</v>
      </c>
      <c r="E27" s="15" t="s">
        <v>29</v>
      </c>
      <c r="F27" s="15" t="s">
        <v>4</v>
      </c>
      <c r="G27" s="15" t="s">
        <v>5</v>
      </c>
    </row>
    <row r="28" spans="1:7" s="9" customFormat="1" ht="32.1" customHeight="1" x14ac:dyDescent="0.25">
      <c r="A28" s="33" t="s">
        <v>28</v>
      </c>
      <c r="B28" s="50">
        <f>SUM(B29:B30)</f>
        <v>-185963.93</v>
      </c>
      <c r="C28" s="50">
        <v>338781.55</v>
      </c>
      <c r="D28" s="50">
        <v>338781.55</v>
      </c>
      <c r="E28" s="50">
        <v>138661.57999999999</v>
      </c>
      <c r="F28" s="50">
        <f>E28/B28*100</f>
        <v>-74.563696303901509</v>
      </c>
      <c r="G28" s="50">
        <f>E28/D28*100</f>
        <v>40.929495717815797</v>
      </c>
    </row>
    <row r="29" spans="1:7" s="10" customFormat="1" ht="31.5" customHeight="1" x14ac:dyDescent="0.25">
      <c r="A29" s="21" t="s">
        <v>23</v>
      </c>
      <c r="B29" s="20">
        <v>0</v>
      </c>
      <c r="C29" s="20">
        <v>338781.55</v>
      </c>
      <c r="D29" s="20">
        <v>338781.55</v>
      </c>
      <c r="E29" s="20">
        <v>138661.57999999999</v>
      </c>
      <c r="F29" s="20"/>
      <c r="G29" s="20">
        <f t="shared" ref="G29" si="5">E29/D29*100</f>
        <v>40.929495717815797</v>
      </c>
    </row>
    <row r="30" spans="1:7" s="11" customFormat="1" ht="27.95" customHeight="1" x14ac:dyDescent="0.2">
      <c r="A30" s="21" t="s">
        <v>22</v>
      </c>
      <c r="B30" s="20">
        <v>-185963.93</v>
      </c>
      <c r="C30" s="20">
        <v>0</v>
      </c>
      <c r="D30" s="20">
        <v>0</v>
      </c>
      <c r="E30" s="20">
        <v>0</v>
      </c>
      <c r="F30" s="20">
        <f t="shared" ref="F30" si="6">E30/B30*100</f>
        <v>0</v>
      </c>
      <c r="G30" s="20"/>
    </row>
    <row r="31" spans="1:7" s="34" customFormat="1" ht="52.5" customHeight="1" x14ac:dyDescent="0.3">
      <c r="A31" s="97" t="s">
        <v>24</v>
      </c>
      <c r="B31" s="97"/>
      <c r="C31" s="97"/>
      <c r="D31" s="97"/>
      <c r="E31" s="97"/>
      <c r="F31" s="97"/>
      <c r="G31" s="97"/>
    </row>
    <row r="32" spans="1:7" ht="20.25" hidden="1" customHeight="1" x14ac:dyDescent="0.15"/>
    <row r="33" spans="1:7" ht="0.75" customHeight="1" x14ac:dyDescent="0.15"/>
    <row r="34" spans="1:7" ht="48.6" customHeight="1" x14ac:dyDescent="0.15">
      <c r="A34" s="4" t="s">
        <v>1</v>
      </c>
      <c r="B34" s="15" t="s">
        <v>33</v>
      </c>
      <c r="C34" s="15"/>
      <c r="D34" s="15"/>
      <c r="E34" s="15" t="s">
        <v>32</v>
      </c>
      <c r="F34" s="15" t="s">
        <v>4</v>
      </c>
      <c r="G34" s="15"/>
    </row>
    <row r="35" spans="1:7" s="32" customFormat="1" ht="0.6" customHeight="1" x14ac:dyDescent="0.3">
      <c r="A35" s="89" t="s">
        <v>16</v>
      </c>
      <c r="B35" s="89"/>
      <c r="C35" s="89"/>
      <c r="D35" s="89"/>
      <c r="E35" s="89"/>
      <c r="F35" s="89"/>
      <c r="G35" s="89"/>
    </row>
    <row r="36" spans="1:7" s="7" customFormat="1" ht="0.75" hidden="1" customHeight="1" x14ac:dyDescent="0.15">
      <c r="A36" s="29"/>
      <c r="B36" s="29"/>
      <c r="C36" s="29"/>
      <c r="D36" s="29"/>
      <c r="E36" s="29"/>
      <c r="F36" s="29"/>
      <c r="G36" s="29"/>
    </row>
    <row r="37" spans="1:7" s="9" customFormat="1" ht="39.950000000000003" customHeight="1" x14ac:dyDescent="0.25">
      <c r="A37" s="38" t="s">
        <v>27</v>
      </c>
      <c r="B37" s="51">
        <f>B14+B23+B28</f>
        <v>506032.63000000053</v>
      </c>
      <c r="C37" s="51"/>
      <c r="D37" s="51"/>
      <c r="E37" s="51">
        <f>E14+E28</f>
        <v>-158826.34000000017</v>
      </c>
      <c r="F37" s="51">
        <f>E37/B37*100</f>
        <v>-31.386580742826801</v>
      </c>
      <c r="G37" s="51"/>
    </row>
    <row r="38" spans="1:7" s="10" customFormat="1" ht="36.950000000000003" customHeight="1" x14ac:dyDescent="0.25">
      <c r="A38" s="30" t="s">
        <v>25</v>
      </c>
      <c r="B38" s="31">
        <v>506032.63</v>
      </c>
      <c r="C38" s="31"/>
      <c r="D38" s="31"/>
      <c r="E38" s="31">
        <v>0</v>
      </c>
      <c r="F38" s="31">
        <v>0</v>
      </c>
      <c r="G38" s="31"/>
    </row>
    <row r="39" spans="1:7" s="11" customFormat="1" ht="39" customHeight="1" x14ac:dyDescent="0.2">
      <c r="A39" s="21" t="s">
        <v>26</v>
      </c>
      <c r="B39" s="31">
        <v>0</v>
      </c>
      <c r="C39" s="31"/>
      <c r="D39" s="31"/>
      <c r="E39" s="20">
        <v>158826.34</v>
      </c>
      <c r="F39" s="20">
        <v>0</v>
      </c>
      <c r="G39" s="31"/>
    </row>
    <row r="41" spans="1:7" ht="12.75" x14ac:dyDescent="0.2">
      <c r="A41" s="12"/>
    </row>
    <row r="42" spans="1:7" ht="12" x14ac:dyDescent="0.2">
      <c r="E42" s="13"/>
    </row>
    <row r="44" spans="1:7" ht="12.75" x14ac:dyDescent="0.2">
      <c r="E44" s="14"/>
    </row>
  </sheetData>
  <mergeCells count="7">
    <mergeCell ref="A35:G35"/>
    <mergeCell ref="A1:G1"/>
    <mergeCell ref="A3:G3"/>
    <mergeCell ref="A5:G5"/>
    <mergeCell ref="A26:G26"/>
    <mergeCell ref="A18:G18"/>
    <mergeCell ref="A31:G31"/>
  </mergeCells>
  <printOptions horizontalCentered="1"/>
  <pageMargins left="0" right="0" top="0" bottom="0" header="0" footer="0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0"/>
  <sheetViews>
    <sheetView topLeftCell="A40" workbookViewId="0">
      <selection activeCell="J10" sqref="J10"/>
    </sheetView>
  </sheetViews>
  <sheetFormatPr defaultRowHeight="11.25" x14ac:dyDescent="0.15"/>
  <cols>
    <col min="1" max="1" width="53.140625" style="1" customWidth="1"/>
    <col min="2" max="2" width="25.140625" style="1" bestFit="1" customWidth="1"/>
    <col min="3" max="4" width="27" style="1" bestFit="1" customWidth="1"/>
    <col min="5" max="5" width="25.140625" style="1" bestFit="1" customWidth="1"/>
    <col min="6" max="7" width="20.140625" style="1" bestFit="1" customWidth="1"/>
    <col min="8" max="16384" width="9.140625" style="1"/>
  </cols>
  <sheetData>
    <row r="1" spans="1:7" ht="80.25" customHeight="1" thickBot="1" x14ac:dyDescent="0.2">
      <c r="A1" s="98" t="s">
        <v>36</v>
      </c>
      <c r="B1" s="99"/>
      <c r="C1" s="99"/>
      <c r="D1" s="99"/>
      <c r="E1" s="99"/>
      <c r="F1" s="99"/>
      <c r="G1" s="99"/>
    </row>
    <row r="2" spans="1:7" s="5" customFormat="1" ht="30" customHeight="1" thickBot="1" x14ac:dyDescent="0.2">
      <c r="A2" s="52" t="s">
        <v>1</v>
      </c>
      <c r="B2" s="52" t="s">
        <v>37</v>
      </c>
      <c r="C2" s="52" t="s">
        <v>38</v>
      </c>
      <c r="D2" s="52" t="s">
        <v>39</v>
      </c>
      <c r="E2" s="52" t="s">
        <v>40</v>
      </c>
      <c r="F2" s="52" t="s">
        <v>41</v>
      </c>
      <c r="G2" s="52" t="s">
        <v>42</v>
      </c>
    </row>
    <row r="3" spans="1:7" s="55" customFormat="1" ht="12.75" x14ac:dyDescent="0.2">
      <c r="A3" s="53" t="s">
        <v>0</v>
      </c>
      <c r="B3" s="53"/>
      <c r="C3" s="53"/>
      <c r="D3" s="53"/>
      <c r="E3" s="53"/>
      <c r="F3" s="53"/>
      <c r="G3" s="54"/>
    </row>
    <row r="4" spans="1:7" s="6" customFormat="1" ht="12.75" x14ac:dyDescent="0.2">
      <c r="A4" s="56" t="s">
        <v>43</v>
      </c>
      <c r="B4" s="57">
        <v>4888997.71</v>
      </c>
      <c r="C4" s="57">
        <v>1822356.93</v>
      </c>
      <c r="D4" s="57">
        <v>1822356.93</v>
      </c>
      <c r="E4" s="57">
        <v>1628539.5</v>
      </c>
      <c r="F4" s="58">
        <v>33.31</v>
      </c>
      <c r="G4" s="59">
        <v>89.36</v>
      </c>
    </row>
    <row r="5" spans="1:7" s="6" customFormat="1" ht="12" x14ac:dyDescent="0.2">
      <c r="A5" s="60" t="s">
        <v>44</v>
      </c>
      <c r="B5" s="61">
        <v>4627365.12</v>
      </c>
      <c r="C5" s="61">
        <v>1590238.01</v>
      </c>
      <c r="D5" s="61">
        <v>1590238.01</v>
      </c>
      <c r="E5" s="61">
        <v>1376509.08</v>
      </c>
      <c r="F5" s="62">
        <v>29.75</v>
      </c>
      <c r="G5" s="59">
        <v>86.56</v>
      </c>
    </row>
    <row r="6" spans="1:7" s="6" customFormat="1" ht="12" x14ac:dyDescent="0.2">
      <c r="A6" s="63" t="s">
        <v>45</v>
      </c>
      <c r="B6" s="60"/>
      <c r="C6" s="60"/>
      <c r="D6" s="60"/>
      <c r="E6" s="61">
        <v>5161.6000000000004</v>
      </c>
      <c r="F6" s="60"/>
      <c r="G6" s="64"/>
    </row>
    <row r="7" spans="1:7" s="6" customFormat="1" ht="12" x14ac:dyDescent="0.2">
      <c r="A7" s="65" t="s">
        <v>46</v>
      </c>
      <c r="B7" s="60"/>
      <c r="C7" s="60"/>
      <c r="D7" s="60"/>
      <c r="E7" s="61">
        <v>5161.6000000000004</v>
      </c>
      <c r="F7" s="60"/>
      <c r="G7" s="64"/>
    </row>
    <row r="8" spans="1:7" s="6" customFormat="1" ht="12" x14ac:dyDescent="0.2">
      <c r="A8" s="63" t="s">
        <v>47</v>
      </c>
      <c r="B8" s="60"/>
      <c r="C8" s="60"/>
      <c r="D8" s="60"/>
      <c r="E8" s="60"/>
      <c r="F8" s="60"/>
      <c r="G8" s="64"/>
    </row>
    <row r="9" spans="1:7" s="6" customFormat="1" ht="12" x14ac:dyDescent="0.2">
      <c r="A9" s="65" t="s">
        <v>48</v>
      </c>
      <c r="B9" s="60"/>
      <c r="C9" s="60"/>
      <c r="D9" s="60"/>
      <c r="E9" s="60"/>
      <c r="F9" s="60"/>
      <c r="G9" s="64"/>
    </row>
    <row r="10" spans="1:7" s="6" customFormat="1" ht="22.5" x14ac:dyDescent="0.2">
      <c r="A10" s="63" t="s">
        <v>49</v>
      </c>
      <c r="B10" s="61">
        <v>1672045.04</v>
      </c>
      <c r="C10" s="60"/>
      <c r="D10" s="60"/>
      <c r="E10" s="61">
        <v>1371347.48</v>
      </c>
      <c r="F10" s="62">
        <v>82.02</v>
      </c>
      <c r="G10" s="64"/>
    </row>
    <row r="11" spans="1:7" s="6" customFormat="1" ht="22.5" x14ac:dyDescent="0.2">
      <c r="A11" s="65" t="s">
        <v>50</v>
      </c>
      <c r="B11" s="61">
        <v>1459785.74</v>
      </c>
      <c r="C11" s="60"/>
      <c r="D11" s="60"/>
      <c r="E11" s="61">
        <v>1368615.39</v>
      </c>
      <c r="F11" s="62">
        <v>93.75</v>
      </c>
      <c r="G11" s="64"/>
    </row>
    <row r="12" spans="1:7" s="6" customFormat="1" ht="22.5" x14ac:dyDescent="0.2">
      <c r="A12" s="65" t="s">
        <v>51</v>
      </c>
      <c r="B12" s="61">
        <v>212259.3</v>
      </c>
      <c r="C12" s="60"/>
      <c r="D12" s="60"/>
      <c r="E12" s="61">
        <v>2732.09</v>
      </c>
      <c r="F12" s="62">
        <v>1.29</v>
      </c>
      <c r="G12" s="64"/>
    </row>
    <row r="13" spans="1:7" s="6" customFormat="1" ht="12" x14ac:dyDescent="0.2">
      <c r="A13" s="63" t="s">
        <v>52</v>
      </c>
      <c r="B13" s="61">
        <v>2955320.08</v>
      </c>
      <c r="C13" s="60"/>
      <c r="D13" s="60"/>
      <c r="E13" s="60"/>
      <c r="F13" s="60"/>
      <c r="G13" s="64"/>
    </row>
    <row r="14" spans="1:7" s="6" customFormat="1" ht="12" x14ac:dyDescent="0.2">
      <c r="A14" s="65" t="s">
        <v>53</v>
      </c>
      <c r="B14" s="61">
        <v>1408132.65</v>
      </c>
      <c r="C14" s="60"/>
      <c r="D14" s="60"/>
      <c r="E14" s="60"/>
      <c r="F14" s="60"/>
      <c r="G14" s="64"/>
    </row>
    <row r="15" spans="1:7" s="6" customFormat="1" ht="12" x14ac:dyDescent="0.2">
      <c r="A15" s="65" t="s">
        <v>54</v>
      </c>
      <c r="B15" s="61">
        <v>1547187.43</v>
      </c>
      <c r="C15" s="60"/>
      <c r="D15" s="60"/>
      <c r="E15" s="60"/>
      <c r="F15" s="60"/>
      <c r="G15" s="64"/>
    </row>
    <row r="16" spans="1:7" s="6" customFormat="1" ht="12" x14ac:dyDescent="0.2">
      <c r="A16" s="60" t="s">
        <v>55</v>
      </c>
      <c r="B16" s="62">
        <v>20.73</v>
      </c>
      <c r="C16" s="62">
        <v>66.36</v>
      </c>
      <c r="D16" s="62">
        <v>66.36</v>
      </c>
      <c r="E16" s="62">
        <v>69.81</v>
      </c>
      <c r="F16" s="62">
        <v>336.76</v>
      </c>
      <c r="G16" s="59">
        <v>105.2</v>
      </c>
    </row>
    <row r="17" spans="1:7" s="6" customFormat="1" ht="12" x14ac:dyDescent="0.2">
      <c r="A17" s="63" t="s">
        <v>56</v>
      </c>
      <c r="B17" s="62">
        <v>20.73</v>
      </c>
      <c r="C17" s="60"/>
      <c r="D17" s="60"/>
      <c r="E17" s="62">
        <v>69.81</v>
      </c>
      <c r="F17" s="62">
        <v>336.76</v>
      </c>
      <c r="G17" s="64"/>
    </row>
    <row r="18" spans="1:7" s="6" customFormat="1" ht="12" x14ac:dyDescent="0.2">
      <c r="A18" s="65" t="s">
        <v>57</v>
      </c>
      <c r="B18" s="62">
        <v>20.73</v>
      </c>
      <c r="C18" s="60"/>
      <c r="D18" s="60"/>
      <c r="E18" s="62">
        <v>69.81</v>
      </c>
      <c r="F18" s="62">
        <v>336.76</v>
      </c>
      <c r="G18" s="64"/>
    </row>
    <row r="19" spans="1:7" s="6" customFormat="1" ht="22.5" x14ac:dyDescent="0.2">
      <c r="A19" s="60" t="s">
        <v>58</v>
      </c>
      <c r="B19" s="61">
        <v>7451.72</v>
      </c>
      <c r="C19" s="61">
        <v>8000</v>
      </c>
      <c r="D19" s="61">
        <v>8000</v>
      </c>
      <c r="E19" s="61">
        <v>9273</v>
      </c>
      <c r="F19" s="62">
        <v>124.44</v>
      </c>
      <c r="G19" s="59">
        <v>115.91</v>
      </c>
    </row>
    <row r="20" spans="1:7" s="6" customFormat="1" ht="12" x14ac:dyDescent="0.2">
      <c r="A20" s="63" t="s">
        <v>59</v>
      </c>
      <c r="B20" s="61">
        <v>7451.72</v>
      </c>
      <c r="C20" s="60"/>
      <c r="D20" s="60"/>
      <c r="E20" s="61">
        <v>9273</v>
      </c>
      <c r="F20" s="62">
        <v>124.44</v>
      </c>
      <c r="G20" s="64"/>
    </row>
    <row r="21" spans="1:7" s="6" customFormat="1" ht="12" x14ac:dyDescent="0.2">
      <c r="A21" s="65" t="s">
        <v>60</v>
      </c>
      <c r="B21" s="61">
        <v>7451.72</v>
      </c>
      <c r="C21" s="60"/>
      <c r="D21" s="60"/>
      <c r="E21" s="61">
        <v>9273</v>
      </c>
      <c r="F21" s="62">
        <v>124.44</v>
      </c>
      <c r="G21" s="64"/>
    </row>
    <row r="22" spans="1:7" s="6" customFormat="1" ht="22.5" x14ac:dyDescent="0.2">
      <c r="A22" s="60" t="s">
        <v>61</v>
      </c>
      <c r="B22" s="61">
        <v>30357.98</v>
      </c>
      <c r="C22" s="61">
        <v>29573</v>
      </c>
      <c r="D22" s="61">
        <v>29573</v>
      </c>
      <c r="E22" s="61">
        <v>51194.61</v>
      </c>
      <c r="F22" s="62">
        <v>168.64</v>
      </c>
      <c r="G22" s="59">
        <v>173.11</v>
      </c>
    </row>
    <row r="23" spans="1:7" s="6" customFormat="1" ht="12" x14ac:dyDescent="0.2">
      <c r="A23" s="63" t="s">
        <v>62</v>
      </c>
      <c r="B23" s="61">
        <v>30357.98</v>
      </c>
      <c r="C23" s="60"/>
      <c r="D23" s="60"/>
      <c r="E23" s="61">
        <v>40306.18</v>
      </c>
      <c r="F23" s="62">
        <v>132.77000000000001</v>
      </c>
      <c r="G23" s="64"/>
    </row>
    <row r="24" spans="1:7" s="6" customFormat="1" ht="12" x14ac:dyDescent="0.2">
      <c r="A24" s="65" t="s">
        <v>63</v>
      </c>
      <c r="B24" s="62">
        <v>500</v>
      </c>
      <c r="C24" s="60"/>
      <c r="D24" s="60"/>
      <c r="E24" s="62">
        <v>182</v>
      </c>
      <c r="F24" s="62">
        <v>36.4</v>
      </c>
      <c r="G24" s="64"/>
    </row>
    <row r="25" spans="1:7" s="6" customFormat="1" ht="12" x14ac:dyDescent="0.2">
      <c r="A25" s="65" t="s">
        <v>64</v>
      </c>
      <c r="B25" s="61">
        <v>29857.98</v>
      </c>
      <c r="C25" s="60"/>
      <c r="D25" s="60"/>
      <c r="E25" s="61">
        <v>40124.18</v>
      </c>
      <c r="F25" s="62">
        <v>134.38</v>
      </c>
      <c r="G25" s="64"/>
    </row>
    <row r="26" spans="1:7" s="6" customFormat="1" ht="22.5" x14ac:dyDescent="0.2">
      <c r="A26" s="63" t="s">
        <v>65</v>
      </c>
      <c r="B26" s="60"/>
      <c r="C26" s="60"/>
      <c r="D26" s="60"/>
      <c r="E26" s="61">
        <v>10888.43</v>
      </c>
      <c r="F26" s="60"/>
      <c r="G26" s="64"/>
    </row>
    <row r="27" spans="1:7" s="6" customFormat="1" ht="12" x14ac:dyDescent="0.2">
      <c r="A27" s="65" t="s">
        <v>66</v>
      </c>
      <c r="B27" s="60"/>
      <c r="C27" s="60"/>
      <c r="D27" s="60"/>
      <c r="E27" s="61">
        <v>10888.43</v>
      </c>
      <c r="F27" s="60"/>
      <c r="G27" s="64"/>
    </row>
    <row r="28" spans="1:7" s="6" customFormat="1" ht="22.5" x14ac:dyDescent="0.2">
      <c r="A28" s="60" t="s">
        <v>67</v>
      </c>
      <c r="B28" s="61">
        <v>221246.01</v>
      </c>
      <c r="C28" s="61">
        <v>193479.56</v>
      </c>
      <c r="D28" s="61">
        <v>193479.56</v>
      </c>
      <c r="E28" s="61">
        <v>190413.3</v>
      </c>
      <c r="F28" s="62">
        <v>86.06</v>
      </c>
      <c r="G28" s="59">
        <v>98.42</v>
      </c>
    </row>
    <row r="29" spans="1:7" s="6" customFormat="1" ht="22.5" x14ac:dyDescent="0.2">
      <c r="A29" s="63" t="s">
        <v>68</v>
      </c>
      <c r="B29" s="61">
        <v>221246.01</v>
      </c>
      <c r="C29" s="60"/>
      <c r="D29" s="60"/>
      <c r="E29" s="61">
        <v>190413.3</v>
      </c>
      <c r="F29" s="62">
        <v>86.06</v>
      </c>
      <c r="G29" s="64"/>
    </row>
    <row r="30" spans="1:7" s="6" customFormat="1" ht="12" x14ac:dyDescent="0.2">
      <c r="A30" s="65" t="s">
        <v>69</v>
      </c>
      <c r="B30" s="61">
        <v>221246.01</v>
      </c>
      <c r="C30" s="60"/>
      <c r="D30" s="60"/>
      <c r="E30" s="61">
        <v>190413.3</v>
      </c>
      <c r="F30" s="62">
        <v>86.06</v>
      </c>
      <c r="G30" s="64"/>
    </row>
    <row r="31" spans="1:7" s="6" customFormat="1" ht="12" x14ac:dyDescent="0.2">
      <c r="A31" s="60" t="s">
        <v>70</v>
      </c>
      <c r="B31" s="61">
        <v>2556.15</v>
      </c>
      <c r="C31" s="61">
        <v>1000</v>
      </c>
      <c r="D31" s="61">
        <v>1000</v>
      </c>
      <c r="E31" s="61">
        <v>1079.7</v>
      </c>
      <c r="F31" s="62">
        <v>42.24</v>
      </c>
      <c r="G31" s="59">
        <v>107.97</v>
      </c>
    </row>
    <row r="32" spans="1:7" s="6" customFormat="1" ht="12" x14ac:dyDescent="0.2">
      <c r="A32" s="63" t="s">
        <v>71</v>
      </c>
      <c r="B32" s="61">
        <v>2556.15</v>
      </c>
      <c r="C32" s="60"/>
      <c r="D32" s="60"/>
      <c r="E32" s="61">
        <v>1079.7</v>
      </c>
      <c r="F32" s="62">
        <v>42.24</v>
      </c>
      <c r="G32" s="64"/>
    </row>
    <row r="33" spans="1:7" s="6" customFormat="1" ht="12" x14ac:dyDescent="0.2">
      <c r="A33" s="65" t="s">
        <v>72</v>
      </c>
      <c r="B33" s="61">
        <v>2556.15</v>
      </c>
      <c r="C33" s="60"/>
      <c r="D33" s="60"/>
      <c r="E33" s="61">
        <v>1079.7</v>
      </c>
      <c r="F33" s="62">
        <v>42.24</v>
      </c>
      <c r="G33" s="64"/>
    </row>
    <row r="34" spans="1:7" s="6" customFormat="1" ht="12.75" x14ac:dyDescent="0.2">
      <c r="A34" s="56" t="s">
        <v>73</v>
      </c>
      <c r="B34" s="57">
        <v>3104.28</v>
      </c>
      <c r="C34" s="58">
        <v>576.67999999999995</v>
      </c>
      <c r="D34" s="58">
        <v>576.67999999999995</v>
      </c>
      <c r="E34" s="56"/>
      <c r="F34" s="56"/>
      <c r="G34" s="64"/>
    </row>
    <row r="35" spans="1:7" s="6" customFormat="1" ht="12" x14ac:dyDescent="0.2">
      <c r="A35" s="60" t="s">
        <v>74</v>
      </c>
      <c r="B35" s="61">
        <v>3104.28</v>
      </c>
      <c r="C35" s="62">
        <v>576.67999999999995</v>
      </c>
      <c r="D35" s="62">
        <v>576.67999999999995</v>
      </c>
      <c r="E35" s="60"/>
      <c r="F35" s="60"/>
      <c r="G35" s="64"/>
    </row>
    <row r="36" spans="1:7" s="6" customFormat="1" ht="12" x14ac:dyDescent="0.2">
      <c r="A36" s="63" t="s">
        <v>75</v>
      </c>
      <c r="B36" s="61">
        <v>1104.28</v>
      </c>
      <c r="C36" s="60"/>
      <c r="D36" s="60"/>
      <c r="E36" s="60"/>
      <c r="F36" s="60"/>
      <c r="G36" s="64"/>
    </row>
    <row r="37" spans="1:7" s="6" customFormat="1" ht="12" x14ac:dyDescent="0.2">
      <c r="A37" s="65" t="s">
        <v>76</v>
      </c>
      <c r="B37" s="61">
        <v>1104.28</v>
      </c>
      <c r="C37" s="60"/>
      <c r="D37" s="60"/>
      <c r="E37" s="60"/>
      <c r="F37" s="60"/>
      <c r="G37" s="64"/>
    </row>
    <row r="38" spans="1:7" s="6" customFormat="1" ht="12" x14ac:dyDescent="0.2">
      <c r="A38" s="63" t="s">
        <v>77</v>
      </c>
      <c r="B38" s="61">
        <v>2000</v>
      </c>
      <c r="C38" s="60"/>
      <c r="D38" s="60"/>
      <c r="E38" s="60"/>
      <c r="F38" s="60"/>
      <c r="G38" s="64"/>
    </row>
    <row r="39" spans="1:7" s="6" customFormat="1" ht="12" x14ac:dyDescent="0.2">
      <c r="A39" s="65" t="s">
        <v>78</v>
      </c>
      <c r="B39" s="61">
        <v>2000</v>
      </c>
      <c r="C39" s="60"/>
      <c r="D39" s="60"/>
      <c r="E39" s="60"/>
      <c r="F39" s="60"/>
      <c r="G39" s="64"/>
    </row>
    <row r="40" spans="1:7" s="55" customFormat="1" ht="12.75" x14ac:dyDescent="0.2">
      <c r="A40" s="53" t="s">
        <v>79</v>
      </c>
      <c r="B40" s="66">
        <v>4892101.99</v>
      </c>
      <c r="C40" s="66">
        <v>1822933.61</v>
      </c>
      <c r="D40" s="66">
        <v>1822933.61</v>
      </c>
      <c r="E40" s="66">
        <v>1628539.5</v>
      </c>
      <c r="F40" s="67">
        <v>33.29</v>
      </c>
      <c r="G40" s="68">
        <v>89.34</v>
      </c>
    </row>
    <row r="41" spans="1:7" s="6" customFormat="1" ht="12.75" x14ac:dyDescent="0.2">
      <c r="A41" s="56" t="s">
        <v>80</v>
      </c>
      <c r="B41" s="57">
        <v>2687821.07</v>
      </c>
      <c r="C41" s="57">
        <v>2130366.6800000002</v>
      </c>
      <c r="D41" s="57">
        <v>2130366.6800000002</v>
      </c>
      <c r="E41" s="57">
        <v>1921054.82</v>
      </c>
      <c r="F41" s="58">
        <v>71.47</v>
      </c>
      <c r="G41" s="59">
        <v>90.17</v>
      </c>
    </row>
    <row r="42" spans="1:7" s="6" customFormat="1" ht="12.75" x14ac:dyDescent="0.2">
      <c r="A42" s="56" t="s">
        <v>81</v>
      </c>
      <c r="B42" s="57">
        <v>1293256.6599999999</v>
      </c>
      <c r="C42" s="57">
        <v>1632802.29</v>
      </c>
      <c r="D42" s="57">
        <v>1632802.29</v>
      </c>
      <c r="E42" s="57">
        <v>1540953.06</v>
      </c>
      <c r="F42" s="58">
        <v>119.15</v>
      </c>
      <c r="G42" s="59">
        <v>94.37</v>
      </c>
    </row>
    <row r="43" spans="1:7" s="6" customFormat="1" ht="12.75" x14ac:dyDescent="0.2">
      <c r="A43" s="56" t="s">
        <v>82</v>
      </c>
      <c r="B43" s="57">
        <v>1073653.99</v>
      </c>
      <c r="C43" s="56"/>
      <c r="D43" s="56"/>
      <c r="E43" s="57">
        <v>1274127.23</v>
      </c>
      <c r="F43" s="58">
        <v>118.67</v>
      </c>
      <c r="G43" s="64"/>
    </row>
    <row r="44" spans="1:7" s="6" customFormat="1" ht="12.75" x14ac:dyDescent="0.2">
      <c r="A44" s="69" t="s">
        <v>83</v>
      </c>
      <c r="B44" s="57">
        <v>1053963.53</v>
      </c>
      <c r="C44" s="56"/>
      <c r="D44" s="56"/>
      <c r="E44" s="57">
        <v>1235766.42</v>
      </c>
      <c r="F44" s="58">
        <v>117.25</v>
      </c>
      <c r="G44" s="64"/>
    </row>
    <row r="45" spans="1:7" s="6" customFormat="1" ht="12.75" x14ac:dyDescent="0.2">
      <c r="A45" s="69" t="s">
        <v>84</v>
      </c>
      <c r="B45" s="57">
        <v>19690.46</v>
      </c>
      <c r="C45" s="56"/>
      <c r="D45" s="56"/>
      <c r="E45" s="57">
        <v>38360.81</v>
      </c>
      <c r="F45" s="58">
        <v>194.82</v>
      </c>
      <c r="G45" s="64"/>
    </row>
    <row r="46" spans="1:7" s="6" customFormat="1" ht="12.75" x14ac:dyDescent="0.2">
      <c r="A46" s="56" t="s">
        <v>85</v>
      </c>
      <c r="B46" s="57">
        <v>42449.86</v>
      </c>
      <c r="C46" s="56"/>
      <c r="D46" s="56"/>
      <c r="E46" s="57">
        <v>56594.64</v>
      </c>
      <c r="F46" s="58">
        <v>133.32</v>
      </c>
      <c r="G46" s="64"/>
    </row>
    <row r="47" spans="1:7" s="6" customFormat="1" ht="12.75" x14ac:dyDescent="0.2">
      <c r="A47" s="69" t="s">
        <v>86</v>
      </c>
      <c r="B47" s="57">
        <v>42449.86</v>
      </c>
      <c r="C47" s="56"/>
      <c r="D47" s="56"/>
      <c r="E47" s="57">
        <v>56594.64</v>
      </c>
      <c r="F47" s="58">
        <v>133.32</v>
      </c>
      <c r="G47" s="64"/>
    </row>
    <row r="48" spans="1:7" s="6" customFormat="1" ht="12.75" x14ac:dyDescent="0.2">
      <c r="A48" s="56" t="s">
        <v>87</v>
      </c>
      <c r="B48" s="57">
        <v>177152.81</v>
      </c>
      <c r="C48" s="56"/>
      <c r="D48" s="56"/>
      <c r="E48" s="57">
        <v>210231.19</v>
      </c>
      <c r="F48" s="58">
        <v>118.67</v>
      </c>
      <c r="G48" s="64"/>
    </row>
    <row r="49" spans="1:7" s="6" customFormat="1" ht="12.75" x14ac:dyDescent="0.2">
      <c r="A49" s="69" t="s">
        <v>88</v>
      </c>
      <c r="B49" s="57">
        <v>177152.81</v>
      </c>
      <c r="C49" s="56"/>
      <c r="D49" s="56"/>
      <c r="E49" s="57">
        <v>210231.19</v>
      </c>
      <c r="F49" s="58">
        <v>118.67</v>
      </c>
      <c r="G49" s="64"/>
    </row>
    <row r="50" spans="1:7" s="6" customFormat="1" ht="12.75" x14ac:dyDescent="0.2">
      <c r="A50" s="56" t="s">
        <v>89</v>
      </c>
      <c r="B50" s="57">
        <v>226895.66</v>
      </c>
      <c r="C50" s="57">
        <v>336787.76</v>
      </c>
      <c r="D50" s="57">
        <v>336787.76</v>
      </c>
      <c r="E50" s="57">
        <v>258840.31</v>
      </c>
      <c r="F50" s="58">
        <v>114.08</v>
      </c>
      <c r="G50" s="59">
        <v>76.86</v>
      </c>
    </row>
    <row r="51" spans="1:7" s="6" customFormat="1" ht="12.75" x14ac:dyDescent="0.2">
      <c r="A51" s="56" t="s">
        <v>90</v>
      </c>
      <c r="B51" s="57">
        <v>44527.62</v>
      </c>
      <c r="C51" s="56"/>
      <c r="D51" s="56"/>
      <c r="E51" s="57">
        <v>69576.320000000007</v>
      </c>
      <c r="F51" s="58">
        <v>156.25</v>
      </c>
      <c r="G51" s="64"/>
    </row>
    <row r="52" spans="1:7" s="6" customFormat="1" ht="12.75" x14ac:dyDescent="0.2">
      <c r="A52" s="69" t="s">
        <v>91</v>
      </c>
      <c r="B52" s="57">
        <v>11758.65</v>
      </c>
      <c r="C52" s="56"/>
      <c r="D52" s="56"/>
      <c r="E52" s="57">
        <v>14296.12</v>
      </c>
      <c r="F52" s="58">
        <v>121.58</v>
      </c>
      <c r="G52" s="64"/>
    </row>
    <row r="53" spans="1:7" s="6" customFormat="1" ht="25.5" x14ac:dyDescent="0.2">
      <c r="A53" s="69" t="s">
        <v>92</v>
      </c>
      <c r="B53" s="57">
        <v>32471.22</v>
      </c>
      <c r="C53" s="56"/>
      <c r="D53" s="56"/>
      <c r="E53" s="57">
        <v>34855.9</v>
      </c>
      <c r="F53" s="58">
        <v>107.34</v>
      </c>
      <c r="G53" s="64"/>
    </row>
    <row r="54" spans="1:7" s="6" customFormat="1" ht="12.75" x14ac:dyDescent="0.2">
      <c r="A54" s="69" t="s">
        <v>93</v>
      </c>
      <c r="B54" s="58">
        <v>247.75</v>
      </c>
      <c r="C54" s="56"/>
      <c r="D54" s="56"/>
      <c r="E54" s="57">
        <v>20401.3</v>
      </c>
      <c r="F54" s="57">
        <v>8234.6299999999992</v>
      </c>
      <c r="G54" s="64"/>
    </row>
    <row r="55" spans="1:7" s="6" customFormat="1" ht="12.75" x14ac:dyDescent="0.2">
      <c r="A55" s="69" t="s">
        <v>94</v>
      </c>
      <c r="B55" s="58">
        <v>50</v>
      </c>
      <c r="C55" s="56"/>
      <c r="D55" s="56"/>
      <c r="E55" s="58">
        <v>23</v>
      </c>
      <c r="F55" s="58">
        <v>46</v>
      </c>
      <c r="G55" s="64"/>
    </row>
    <row r="56" spans="1:7" s="6" customFormat="1" ht="12.75" x14ac:dyDescent="0.2">
      <c r="A56" s="56" t="s">
        <v>95</v>
      </c>
      <c r="B56" s="57">
        <v>86254.94</v>
      </c>
      <c r="C56" s="56"/>
      <c r="D56" s="56"/>
      <c r="E56" s="57">
        <v>89978.48</v>
      </c>
      <c r="F56" s="58">
        <v>104.32</v>
      </c>
      <c r="G56" s="64"/>
    </row>
    <row r="57" spans="1:7" s="6" customFormat="1" ht="12.75" x14ac:dyDescent="0.2">
      <c r="A57" s="69" t="s">
        <v>96</v>
      </c>
      <c r="B57" s="57">
        <v>12416.97</v>
      </c>
      <c r="C57" s="56"/>
      <c r="D57" s="56"/>
      <c r="E57" s="57">
        <v>14358.29</v>
      </c>
      <c r="F57" s="58">
        <v>115.63</v>
      </c>
      <c r="G57" s="64"/>
    </row>
    <row r="58" spans="1:7" s="6" customFormat="1" ht="12.75" x14ac:dyDescent="0.2">
      <c r="A58" s="69" t="s">
        <v>97</v>
      </c>
      <c r="B58" s="57">
        <v>25050.44</v>
      </c>
      <c r="C58" s="56"/>
      <c r="D58" s="56"/>
      <c r="E58" s="57">
        <v>33544.120000000003</v>
      </c>
      <c r="F58" s="58">
        <v>133.91</v>
      </c>
      <c r="G58" s="64"/>
    </row>
    <row r="59" spans="1:7" s="6" customFormat="1" ht="12.75" x14ac:dyDescent="0.2">
      <c r="A59" s="69" t="s">
        <v>98</v>
      </c>
      <c r="B59" s="57">
        <v>17695.04</v>
      </c>
      <c r="C59" s="56"/>
      <c r="D59" s="56"/>
      <c r="E59" s="57">
        <v>23910.46</v>
      </c>
      <c r="F59" s="58">
        <v>135.13</v>
      </c>
      <c r="G59" s="64"/>
    </row>
    <row r="60" spans="1:7" s="6" customFormat="1" ht="25.5" x14ac:dyDescent="0.2">
      <c r="A60" s="69" t="s">
        <v>99</v>
      </c>
      <c r="B60" s="58">
        <v>450.01</v>
      </c>
      <c r="C60" s="56"/>
      <c r="D60" s="56"/>
      <c r="E60" s="57">
        <v>1758.13</v>
      </c>
      <c r="F60" s="58">
        <v>390.69</v>
      </c>
      <c r="G60" s="64"/>
    </row>
    <row r="61" spans="1:7" s="6" customFormat="1" ht="12.75" x14ac:dyDescent="0.2">
      <c r="A61" s="69" t="s">
        <v>100</v>
      </c>
      <c r="B61" s="57">
        <v>30057.69</v>
      </c>
      <c r="C61" s="56"/>
      <c r="D61" s="56"/>
      <c r="E61" s="57">
        <v>3780.79</v>
      </c>
      <c r="F61" s="58">
        <v>12.58</v>
      </c>
      <c r="G61" s="64"/>
    </row>
    <row r="62" spans="1:7" s="6" customFormat="1" ht="12.75" x14ac:dyDescent="0.2">
      <c r="A62" s="69" t="s">
        <v>101</v>
      </c>
      <c r="B62" s="58">
        <v>584.79</v>
      </c>
      <c r="C62" s="56"/>
      <c r="D62" s="56"/>
      <c r="E62" s="57">
        <v>12626.69</v>
      </c>
      <c r="F62" s="57">
        <v>2159.1799999999998</v>
      </c>
      <c r="G62" s="64"/>
    </row>
    <row r="63" spans="1:7" s="6" customFormat="1" ht="12.75" x14ac:dyDescent="0.2">
      <c r="A63" s="56" t="s">
        <v>102</v>
      </c>
      <c r="B63" s="57">
        <v>91185.01</v>
      </c>
      <c r="C63" s="56"/>
      <c r="D63" s="56"/>
      <c r="E63" s="57">
        <v>84616.44</v>
      </c>
      <c r="F63" s="58">
        <v>92.8</v>
      </c>
      <c r="G63" s="64"/>
    </row>
    <row r="64" spans="1:7" s="6" customFormat="1" ht="12.75" x14ac:dyDescent="0.2">
      <c r="A64" s="69" t="s">
        <v>103</v>
      </c>
      <c r="B64" s="57">
        <v>12636.28</v>
      </c>
      <c r="C64" s="56"/>
      <c r="D64" s="56"/>
      <c r="E64" s="57">
        <v>10726.77</v>
      </c>
      <c r="F64" s="58">
        <v>84.89</v>
      </c>
      <c r="G64" s="64"/>
    </row>
    <row r="65" spans="1:7" s="6" customFormat="1" ht="12.75" x14ac:dyDescent="0.2">
      <c r="A65" s="69" t="s">
        <v>104</v>
      </c>
      <c r="B65" s="57">
        <v>20563.13</v>
      </c>
      <c r="C65" s="56"/>
      <c r="D65" s="56"/>
      <c r="E65" s="57">
        <v>21839.78</v>
      </c>
      <c r="F65" s="58">
        <v>106.21</v>
      </c>
      <c r="G65" s="64"/>
    </row>
    <row r="66" spans="1:7" s="6" customFormat="1" ht="12.75" x14ac:dyDescent="0.2">
      <c r="A66" s="69" t="s">
        <v>105</v>
      </c>
      <c r="B66" s="58">
        <v>48</v>
      </c>
      <c r="C66" s="56"/>
      <c r="D66" s="56"/>
      <c r="E66" s="58">
        <v>41.48</v>
      </c>
      <c r="F66" s="58">
        <v>86.42</v>
      </c>
      <c r="G66" s="64"/>
    </row>
    <row r="67" spans="1:7" s="6" customFormat="1" ht="12.75" x14ac:dyDescent="0.2">
      <c r="A67" s="69" t="s">
        <v>106</v>
      </c>
      <c r="B67" s="57">
        <v>10934.6</v>
      </c>
      <c r="C67" s="56"/>
      <c r="D67" s="56"/>
      <c r="E67" s="57">
        <v>11513.64</v>
      </c>
      <c r="F67" s="58">
        <v>105.3</v>
      </c>
      <c r="G67" s="64"/>
    </row>
    <row r="68" spans="1:7" s="6" customFormat="1" ht="12.75" x14ac:dyDescent="0.2">
      <c r="A68" s="69" t="s">
        <v>107</v>
      </c>
      <c r="B68" s="57">
        <v>14752.59</v>
      </c>
      <c r="C68" s="56"/>
      <c r="D68" s="56"/>
      <c r="E68" s="57">
        <v>14363.5</v>
      </c>
      <c r="F68" s="58">
        <v>97.36</v>
      </c>
      <c r="G68" s="64"/>
    </row>
    <row r="69" spans="1:7" s="6" customFormat="1" ht="12.75" x14ac:dyDescent="0.2">
      <c r="A69" s="69" t="s">
        <v>108</v>
      </c>
      <c r="B69" s="57">
        <v>3232</v>
      </c>
      <c r="C69" s="56"/>
      <c r="D69" s="56"/>
      <c r="E69" s="57">
        <v>3792.6</v>
      </c>
      <c r="F69" s="58">
        <v>117.35</v>
      </c>
      <c r="G69" s="64"/>
    </row>
    <row r="70" spans="1:7" s="6" customFormat="1" ht="12.75" x14ac:dyDescent="0.2">
      <c r="A70" s="69" t="s">
        <v>109</v>
      </c>
      <c r="B70" s="57">
        <v>17631.16</v>
      </c>
      <c r="C70" s="56"/>
      <c r="D70" s="56"/>
      <c r="E70" s="57">
        <v>11739.39</v>
      </c>
      <c r="F70" s="58">
        <v>66.58</v>
      </c>
      <c r="G70" s="64"/>
    </row>
    <row r="71" spans="1:7" s="6" customFormat="1" ht="12.75" x14ac:dyDescent="0.2">
      <c r="A71" s="69" t="s">
        <v>110</v>
      </c>
      <c r="B71" s="57">
        <v>6316.52</v>
      </c>
      <c r="C71" s="56"/>
      <c r="D71" s="56"/>
      <c r="E71" s="57">
        <v>6974.12</v>
      </c>
      <c r="F71" s="58">
        <v>110.41</v>
      </c>
      <c r="G71" s="64"/>
    </row>
    <row r="72" spans="1:7" s="6" customFormat="1" ht="12.75" x14ac:dyDescent="0.2">
      <c r="A72" s="69" t="s">
        <v>111</v>
      </c>
      <c r="B72" s="57">
        <v>5070.7299999999996</v>
      </c>
      <c r="C72" s="56"/>
      <c r="D72" s="56"/>
      <c r="E72" s="57">
        <v>3625.16</v>
      </c>
      <c r="F72" s="58">
        <v>71.489999999999995</v>
      </c>
      <c r="G72" s="64"/>
    </row>
    <row r="73" spans="1:7" s="6" customFormat="1" ht="12.75" x14ac:dyDescent="0.2">
      <c r="A73" s="56" t="s">
        <v>112</v>
      </c>
      <c r="B73" s="56"/>
      <c r="C73" s="56"/>
      <c r="D73" s="56"/>
      <c r="E73" s="57">
        <v>9087.2199999999993</v>
      </c>
      <c r="F73" s="56"/>
      <c r="G73" s="64"/>
    </row>
    <row r="74" spans="1:7" s="6" customFormat="1" ht="25.5" x14ac:dyDescent="0.2">
      <c r="A74" s="69" t="s">
        <v>113</v>
      </c>
      <c r="B74" s="56"/>
      <c r="C74" s="56"/>
      <c r="D74" s="56"/>
      <c r="E74" s="57">
        <v>9087.2199999999993</v>
      </c>
      <c r="F74" s="56"/>
      <c r="G74" s="64"/>
    </row>
    <row r="75" spans="1:7" s="6" customFormat="1" ht="12.75" x14ac:dyDescent="0.2">
      <c r="A75" s="56" t="s">
        <v>114</v>
      </c>
      <c r="B75" s="57">
        <v>4928.09</v>
      </c>
      <c r="C75" s="56"/>
      <c r="D75" s="56"/>
      <c r="E75" s="57">
        <v>5581.85</v>
      </c>
      <c r="F75" s="58">
        <v>113.27</v>
      </c>
      <c r="G75" s="64"/>
    </row>
    <row r="76" spans="1:7" s="6" customFormat="1" ht="25.5" x14ac:dyDescent="0.2">
      <c r="A76" s="69" t="s">
        <v>115</v>
      </c>
      <c r="B76" s="58">
        <v>548.49</v>
      </c>
      <c r="C76" s="56"/>
      <c r="D76" s="56"/>
      <c r="E76" s="58">
        <v>568.41999999999996</v>
      </c>
      <c r="F76" s="58">
        <v>103.63</v>
      </c>
      <c r="G76" s="64"/>
    </row>
    <row r="77" spans="1:7" s="6" customFormat="1" ht="12.75" x14ac:dyDescent="0.2">
      <c r="A77" s="69" t="s">
        <v>116</v>
      </c>
      <c r="B77" s="58">
        <v>901.05</v>
      </c>
      <c r="C77" s="56"/>
      <c r="D77" s="56"/>
      <c r="E77" s="58">
        <v>967.28</v>
      </c>
      <c r="F77" s="58">
        <v>107.35</v>
      </c>
      <c r="G77" s="64"/>
    </row>
    <row r="78" spans="1:7" s="6" customFormat="1" ht="12.75" x14ac:dyDescent="0.2">
      <c r="A78" s="69" t="s">
        <v>117</v>
      </c>
      <c r="B78" s="56"/>
      <c r="C78" s="56"/>
      <c r="D78" s="56"/>
      <c r="E78" s="58">
        <v>40.9</v>
      </c>
      <c r="F78" s="56"/>
      <c r="G78" s="64"/>
    </row>
    <row r="79" spans="1:7" s="6" customFormat="1" ht="12.75" x14ac:dyDescent="0.2">
      <c r="A79" s="69" t="s">
        <v>118</v>
      </c>
      <c r="B79" s="58">
        <v>260</v>
      </c>
      <c r="C79" s="56"/>
      <c r="D79" s="56"/>
      <c r="E79" s="58">
        <v>580</v>
      </c>
      <c r="F79" s="58">
        <v>223.08</v>
      </c>
      <c r="G79" s="64"/>
    </row>
    <row r="80" spans="1:7" s="6" customFormat="1" ht="12.75" x14ac:dyDescent="0.2">
      <c r="A80" s="69" t="s">
        <v>119</v>
      </c>
      <c r="B80" s="57">
        <v>2258.02</v>
      </c>
      <c r="C80" s="56"/>
      <c r="D80" s="56"/>
      <c r="E80" s="57">
        <v>3422.76</v>
      </c>
      <c r="F80" s="58">
        <v>151.58000000000001</v>
      </c>
      <c r="G80" s="64"/>
    </row>
    <row r="81" spans="1:7" s="6" customFormat="1" ht="12.75" x14ac:dyDescent="0.2">
      <c r="A81" s="69" t="s">
        <v>120</v>
      </c>
      <c r="B81" s="58">
        <v>960.53</v>
      </c>
      <c r="C81" s="56"/>
      <c r="D81" s="56"/>
      <c r="E81" s="58">
        <v>2.4900000000000002</v>
      </c>
      <c r="F81" s="58">
        <v>0.26</v>
      </c>
      <c r="G81" s="64"/>
    </row>
    <row r="82" spans="1:7" s="6" customFormat="1" ht="12.75" x14ac:dyDescent="0.2">
      <c r="A82" s="56" t="s">
        <v>121</v>
      </c>
      <c r="B82" s="57">
        <v>16552.650000000001</v>
      </c>
      <c r="C82" s="58">
        <v>615.32000000000005</v>
      </c>
      <c r="D82" s="58">
        <v>615.32000000000005</v>
      </c>
      <c r="E82" s="58">
        <v>556.45000000000005</v>
      </c>
      <c r="F82" s="58">
        <v>3.36</v>
      </c>
      <c r="G82" s="59">
        <v>90.43</v>
      </c>
    </row>
    <row r="83" spans="1:7" s="6" customFormat="1" ht="12.75" x14ac:dyDescent="0.2">
      <c r="A83" s="56" t="s">
        <v>122</v>
      </c>
      <c r="B83" s="57">
        <v>15282.33</v>
      </c>
      <c r="C83" s="56"/>
      <c r="D83" s="56"/>
      <c r="E83" s="56"/>
      <c r="F83" s="56"/>
      <c r="G83" s="64"/>
    </row>
    <row r="84" spans="1:7" s="6" customFormat="1" ht="38.25" x14ac:dyDescent="0.2">
      <c r="A84" s="69" t="s">
        <v>123</v>
      </c>
      <c r="B84" s="57">
        <v>15282.33</v>
      </c>
      <c r="C84" s="56"/>
      <c r="D84" s="56"/>
      <c r="E84" s="56"/>
      <c r="F84" s="56"/>
      <c r="G84" s="64"/>
    </row>
    <row r="85" spans="1:7" s="6" customFormat="1" ht="12.75" x14ac:dyDescent="0.2">
      <c r="A85" s="56" t="s">
        <v>124</v>
      </c>
      <c r="B85" s="57">
        <v>1270.32</v>
      </c>
      <c r="C85" s="56"/>
      <c r="D85" s="56"/>
      <c r="E85" s="58">
        <v>556.45000000000005</v>
      </c>
      <c r="F85" s="58">
        <v>43.8</v>
      </c>
      <c r="G85" s="64"/>
    </row>
    <row r="86" spans="1:7" s="6" customFormat="1" ht="12.75" x14ac:dyDescent="0.2">
      <c r="A86" s="69" t="s">
        <v>125</v>
      </c>
      <c r="B86" s="58">
        <v>355.73</v>
      </c>
      <c r="C86" s="56"/>
      <c r="D86" s="56"/>
      <c r="E86" s="58">
        <v>525.67999999999995</v>
      </c>
      <c r="F86" s="58">
        <v>147.77000000000001</v>
      </c>
      <c r="G86" s="64"/>
    </row>
    <row r="87" spans="1:7" s="6" customFormat="1" ht="25.5" x14ac:dyDescent="0.2">
      <c r="A87" s="69" t="s">
        <v>126</v>
      </c>
      <c r="B87" s="56"/>
      <c r="C87" s="56"/>
      <c r="D87" s="56"/>
      <c r="E87" s="58">
        <v>30.77</v>
      </c>
      <c r="F87" s="56"/>
      <c r="G87" s="64"/>
    </row>
    <row r="88" spans="1:7" s="6" customFormat="1" ht="12.75" x14ac:dyDescent="0.2">
      <c r="A88" s="69" t="s">
        <v>127</v>
      </c>
      <c r="B88" s="58">
        <v>16.37</v>
      </c>
      <c r="C88" s="56"/>
      <c r="D88" s="56"/>
      <c r="E88" s="56"/>
      <c r="F88" s="56"/>
      <c r="G88" s="64"/>
    </row>
    <row r="89" spans="1:7" s="6" customFormat="1" ht="12.75" x14ac:dyDescent="0.2">
      <c r="A89" s="69" t="s">
        <v>128</v>
      </c>
      <c r="B89" s="58">
        <v>898.22</v>
      </c>
      <c r="C89" s="56"/>
      <c r="D89" s="56"/>
      <c r="E89" s="56"/>
      <c r="F89" s="56"/>
      <c r="G89" s="64"/>
    </row>
    <row r="90" spans="1:7" s="6" customFormat="1" ht="12.75" x14ac:dyDescent="0.2">
      <c r="A90" s="56" t="s">
        <v>129</v>
      </c>
      <c r="B90" s="57">
        <v>91288.86</v>
      </c>
      <c r="C90" s="56"/>
      <c r="D90" s="56"/>
      <c r="E90" s="56"/>
      <c r="F90" s="56"/>
      <c r="G90" s="64"/>
    </row>
    <row r="91" spans="1:7" s="6" customFormat="1" ht="38.25" x14ac:dyDescent="0.2">
      <c r="A91" s="56" t="s">
        <v>130</v>
      </c>
      <c r="B91" s="57">
        <v>13693.33</v>
      </c>
      <c r="C91" s="56"/>
      <c r="D91" s="56"/>
      <c r="E91" s="56"/>
      <c r="F91" s="56"/>
      <c r="G91" s="64"/>
    </row>
    <row r="92" spans="1:7" s="6" customFormat="1" ht="25.5" x14ac:dyDescent="0.2">
      <c r="A92" s="69" t="s">
        <v>131</v>
      </c>
      <c r="B92" s="57">
        <v>13693.33</v>
      </c>
      <c r="C92" s="56"/>
      <c r="D92" s="56"/>
      <c r="E92" s="56"/>
      <c r="F92" s="56"/>
      <c r="G92" s="64"/>
    </row>
    <row r="93" spans="1:7" s="6" customFormat="1" ht="25.5" x14ac:dyDescent="0.2">
      <c r="A93" s="56" t="s">
        <v>132</v>
      </c>
      <c r="B93" s="57">
        <v>77595.53</v>
      </c>
      <c r="C93" s="56"/>
      <c r="D93" s="56"/>
      <c r="E93" s="56"/>
      <c r="F93" s="56"/>
      <c r="G93" s="64"/>
    </row>
    <row r="94" spans="1:7" s="6" customFormat="1" ht="25.5" x14ac:dyDescent="0.2">
      <c r="A94" s="69" t="s">
        <v>133</v>
      </c>
      <c r="B94" s="57">
        <v>77595.53</v>
      </c>
      <c r="C94" s="56"/>
      <c r="D94" s="56"/>
      <c r="E94" s="56"/>
      <c r="F94" s="56"/>
      <c r="G94" s="64"/>
    </row>
    <row r="95" spans="1:7" s="6" customFormat="1" ht="25.5" x14ac:dyDescent="0.2">
      <c r="A95" s="56" t="s">
        <v>134</v>
      </c>
      <c r="B95" s="57">
        <v>1057803.2</v>
      </c>
      <c r="C95" s="57">
        <v>157880</v>
      </c>
      <c r="D95" s="57">
        <v>157880</v>
      </c>
      <c r="E95" s="57">
        <v>118050</v>
      </c>
      <c r="F95" s="58">
        <v>11.16</v>
      </c>
      <c r="G95" s="59">
        <v>74.77</v>
      </c>
    </row>
    <row r="96" spans="1:7" s="6" customFormat="1" ht="12.75" x14ac:dyDescent="0.2">
      <c r="A96" s="56" t="s">
        <v>135</v>
      </c>
      <c r="B96" s="56"/>
      <c r="C96" s="56"/>
      <c r="D96" s="56"/>
      <c r="E96" s="57">
        <v>118050</v>
      </c>
      <c r="F96" s="56"/>
      <c r="G96" s="64"/>
    </row>
    <row r="97" spans="1:7" s="6" customFormat="1" ht="12.75" x14ac:dyDescent="0.2">
      <c r="A97" s="69" t="s">
        <v>136</v>
      </c>
      <c r="B97" s="56"/>
      <c r="C97" s="56"/>
      <c r="D97" s="56"/>
      <c r="E97" s="57">
        <v>118050</v>
      </c>
      <c r="F97" s="56"/>
      <c r="G97" s="64"/>
    </row>
    <row r="98" spans="1:7" s="6" customFormat="1" ht="25.5" x14ac:dyDescent="0.2">
      <c r="A98" s="56" t="s">
        <v>137</v>
      </c>
      <c r="B98" s="57">
        <v>130265.59</v>
      </c>
      <c r="C98" s="56"/>
      <c r="D98" s="56"/>
      <c r="E98" s="56"/>
      <c r="F98" s="56"/>
      <c r="G98" s="64"/>
    </row>
    <row r="99" spans="1:7" s="6" customFormat="1" ht="25.5" x14ac:dyDescent="0.2">
      <c r="A99" s="69" t="s">
        <v>138</v>
      </c>
      <c r="B99" s="57">
        <v>117672.58</v>
      </c>
      <c r="C99" s="56"/>
      <c r="D99" s="56"/>
      <c r="E99" s="56"/>
      <c r="F99" s="56"/>
      <c r="G99" s="64"/>
    </row>
    <row r="100" spans="1:7" s="6" customFormat="1" ht="25.5" x14ac:dyDescent="0.2">
      <c r="A100" s="69" t="s">
        <v>139</v>
      </c>
      <c r="B100" s="57">
        <v>12593.01</v>
      </c>
      <c r="C100" s="56"/>
      <c r="D100" s="56"/>
      <c r="E100" s="56"/>
      <c r="F100" s="56"/>
      <c r="G100" s="64"/>
    </row>
    <row r="101" spans="1:7" s="6" customFormat="1" ht="12.75" x14ac:dyDescent="0.2">
      <c r="A101" s="56" t="s">
        <v>140</v>
      </c>
      <c r="B101" s="57">
        <v>767873.62</v>
      </c>
      <c r="C101" s="56"/>
      <c r="D101" s="56"/>
      <c r="E101" s="56"/>
      <c r="F101" s="56"/>
      <c r="G101" s="64"/>
    </row>
    <row r="102" spans="1:7" s="6" customFormat="1" ht="25.5" x14ac:dyDescent="0.2">
      <c r="A102" s="69" t="s">
        <v>141</v>
      </c>
      <c r="B102" s="57">
        <v>666811.30000000005</v>
      </c>
      <c r="C102" s="56"/>
      <c r="D102" s="56"/>
      <c r="E102" s="56"/>
      <c r="F102" s="56"/>
      <c r="G102" s="64"/>
    </row>
    <row r="103" spans="1:7" s="6" customFormat="1" ht="25.5" x14ac:dyDescent="0.2">
      <c r="A103" s="69" t="s">
        <v>142</v>
      </c>
      <c r="B103" s="57">
        <v>101062.32</v>
      </c>
      <c r="C103" s="56"/>
      <c r="D103" s="56"/>
      <c r="E103" s="56"/>
      <c r="F103" s="56"/>
      <c r="G103" s="64"/>
    </row>
    <row r="104" spans="1:7" s="6" customFormat="1" ht="25.5" x14ac:dyDescent="0.2">
      <c r="A104" s="56" t="s">
        <v>143</v>
      </c>
      <c r="B104" s="57">
        <v>159663.99</v>
      </c>
      <c r="C104" s="56"/>
      <c r="D104" s="56"/>
      <c r="E104" s="56"/>
      <c r="F104" s="56"/>
      <c r="G104" s="64"/>
    </row>
    <row r="105" spans="1:7" s="6" customFormat="1" ht="25.5" x14ac:dyDescent="0.2">
      <c r="A105" s="69" t="s">
        <v>144</v>
      </c>
      <c r="B105" s="57">
        <v>23601.040000000001</v>
      </c>
      <c r="C105" s="56"/>
      <c r="D105" s="56"/>
      <c r="E105" s="56"/>
      <c r="F105" s="56"/>
      <c r="G105" s="64"/>
    </row>
    <row r="106" spans="1:7" s="6" customFormat="1" ht="25.5" x14ac:dyDescent="0.2">
      <c r="A106" s="69" t="s">
        <v>145</v>
      </c>
      <c r="B106" s="57">
        <v>136062.95000000001</v>
      </c>
      <c r="C106" s="56"/>
      <c r="D106" s="56"/>
      <c r="E106" s="56"/>
      <c r="F106" s="56"/>
      <c r="G106" s="64"/>
    </row>
    <row r="107" spans="1:7" s="6" customFormat="1" ht="25.5" x14ac:dyDescent="0.2">
      <c r="A107" s="56" t="s">
        <v>146</v>
      </c>
      <c r="B107" s="57">
        <v>1272.54</v>
      </c>
      <c r="C107" s="57">
        <v>1331.81</v>
      </c>
      <c r="D107" s="57">
        <v>1331.81</v>
      </c>
      <c r="E107" s="57">
        <v>1705.5</v>
      </c>
      <c r="F107" s="58">
        <v>134.02000000000001</v>
      </c>
      <c r="G107" s="59">
        <v>128.06</v>
      </c>
    </row>
    <row r="108" spans="1:7" s="6" customFormat="1" ht="25.5" x14ac:dyDescent="0.2">
      <c r="A108" s="56" t="s">
        <v>147</v>
      </c>
      <c r="B108" s="57">
        <v>1272.54</v>
      </c>
      <c r="C108" s="56"/>
      <c r="D108" s="56"/>
      <c r="E108" s="57">
        <v>1705.5</v>
      </c>
      <c r="F108" s="58">
        <v>134.02000000000001</v>
      </c>
      <c r="G108" s="64"/>
    </row>
    <row r="109" spans="1:7" s="6" customFormat="1" ht="12.75" x14ac:dyDescent="0.2">
      <c r="A109" s="69" t="s">
        <v>148</v>
      </c>
      <c r="B109" s="57">
        <v>1272.54</v>
      </c>
      <c r="C109" s="56"/>
      <c r="D109" s="56"/>
      <c r="E109" s="57">
        <v>1705.5</v>
      </c>
      <c r="F109" s="58">
        <v>134.02000000000001</v>
      </c>
      <c r="G109" s="64"/>
    </row>
    <row r="110" spans="1:7" s="6" customFormat="1" ht="25.5" x14ac:dyDescent="0.2">
      <c r="A110" s="56" t="s">
        <v>149</v>
      </c>
      <c r="B110" s="58">
        <v>751.5</v>
      </c>
      <c r="C110" s="58">
        <v>949.5</v>
      </c>
      <c r="D110" s="58">
        <v>949.5</v>
      </c>
      <c r="E110" s="58">
        <v>949.5</v>
      </c>
      <c r="F110" s="58">
        <v>126.35</v>
      </c>
      <c r="G110" s="59">
        <v>100</v>
      </c>
    </row>
    <row r="111" spans="1:7" s="6" customFormat="1" ht="12.75" x14ac:dyDescent="0.2">
      <c r="A111" s="56" t="s">
        <v>150</v>
      </c>
      <c r="B111" s="58">
        <v>751.5</v>
      </c>
      <c r="C111" s="56"/>
      <c r="D111" s="56"/>
      <c r="E111" s="58">
        <v>949.5</v>
      </c>
      <c r="F111" s="58">
        <v>126.35</v>
      </c>
      <c r="G111" s="64"/>
    </row>
    <row r="112" spans="1:7" s="6" customFormat="1" ht="12.75" x14ac:dyDescent="0.2">
      <c r="A112" s="69" t="s">
        <v>151</v>
      </c>
      <c r="B112" s="58">
        <v>751.5</v>
      </c>
      <c r="C112" s="56"/>
      <c r="D112" s="56"/>
      <c r="E112" s="58">
        <v>949.5</v>
      </c>
      <c r="F112" s="58">
        <v>126.35</v>
      </c>
      <c r="G112" s="64"/>
    </row>
    <row r="113" spans="1:7" s="6" customFormat="1" ht="12.75" x14ac:dyDescent="0.2">
      <c r="A113" s="56" t="s">
        <v>152</v>
      </c>
      <c r="B113" s="57">
        <v>2133.2600000000002</v>
      </c>
      <c r="C113" s="57">
        <v>31348.48</v>
      </c>
      <c r="D113" s="57">
        <v>31348.48</v>
      </c>
      <c r="E113" s="57">
        <v>4972.6000000000004</v>
      </c>
      <c r="F113" s="58">
        <v>233.1</v>
      </c>
      <c r="G113" s="59">
        <v>15.86</v>
      </c>
    </row>
    <row r="114" spans="1:7" s="6" customFormat="1" ht="25.5" x14ac:dyDescent="0.2">
      <c r="A114" s="56" t="s">
        <v>153</v>
      </c>
      <c r="B114" s="57">
        <v>2133.2600000000002</v>
      </c>
      <c r="C114" s="57">
        <v>31348.48</v>
      </c>
      <c r="D114" s="57">
        <v>31348.48</v>
      </c>
      <c r="E114" s="57">
        <v>4972.6000000000004</v>
      </c>
      <c r="F114" s="58">
        <v>233.1</v>
      </c>
      <c r="G114" s="59">
        <v>15.86</v>
      </c>
    </row>
    <row r="115" spans="1:7" s="6" customFormat="1" ht="12.75" x14ac:dyDescent="0.2">
      <c r="A115" s="56" t="s">
        <v>154</v>
      </c>
      <c r="B115" s="56"/>
      <c r="C115" s="56"/>
      <c r="D115" s="56"/>
      <c r="E115" s="57">
        <v>2698.73</v>
      </c>
      <c r="F115" s="56"/>
      <c r="G115" s="64"/>
    </row>
    <row r="116" spans="1:7" s="6" customFormat="1" ht="12.75" x14ac:dyDescent="0.2">
      <c r="A116" s="69" t="s">
        <v>155</v>
      </c>
      <c r="B116" s="56"/>
      <c r="C116" s="56"/>
      <c r="D116" s="56"/>
      <c r="E116" s="57">
        <v>2049.73</v>
      </c>
      <c r="F116" s="56"/>
      <c r="G116" s="64"/>
    </row>
    <row r="117" spans="1:7" s="6" customFormat="1" ht="12.75" x14ac:dyDescent="0.2">
      <c r="A117" s="69" t="s">
        <v>156</v>
      </c>
      <c r="B117" s="56"/>
      <c r="C117" s="56"/>
      <c r="D117" s="56"/>
      <c r="E117" s="58">
        <v>649</v>
      </c>
      <c r="F117" s="56"/>
      <c r="G117" s="64"/>
    </row>
    <row r="118" spans="1:7" s="6" customFormat="1" ht="25.5" x14ac:dyDescent="0.2">
      <c r="A118" s="56" t="s">
        <v>157</v>
      </c>
      <c r="B118" s="57">
        <v>2133.2600000000002</v>
      </c>
      <c r="C118" s="56"/>
      <c r="D118" s="56"/>
      <c r="E118" s="57">
        <v>2273.87</v>
      </c>
      <c r="F118" s="58">
        <v>106.59</v>
      </c>
      <c r="G118" s="64"/>
    </row>
    <row r="119" spans="1:7" s="6" customFormat="1" ht="12.75" x14ac:dyDescent="0.2">
      <c r="A119" s="69" t="s">
        <v>158</v>
      </c>
      <c r="B119" s="57">
        <v>2133.2600000000002</v>
      </c>
      <c r="C119" s="56"/>
      <c r="D119" s="56"/>
      <c r="E119" s="57">
        <v>2273.87</v>
      </c>
      <c r="F119" s="58">
        <v>106.59</v>
      </c>
      <c r="G119" s="64"/>
    </row>
    <row r="120" spans="1:7" s="55" customFormat="1" ht="12.75" x14ac:dyDescent="0.2">
      <c r="A120" s="53" t="s">
        <v>159</v>
      </c>
      <c r="B120" s="66">
        <v>2689954.33</v>
      </c>
      <c r="C120" s="66">
        <v>2161715.16</v>
      </c>
      <c r="D120" s="66">
        <v>2161715.16</v>
      </c>
      <c r="E120" s="66">
        <v>1926027.42</v>
      </c>
      <c r="F120" s="67">
        <v>71.599999999999994</v>
      </c>
      <c r="G120" s="68">
        <v>89.1</v>
      </c>
    </row>
  </sheetData>
  <mergeCells count="1">
    <mergeCell ref="A1:G1"/>
  </mergeCells>
  <pageMargins left="0.7" right="0.7" top="0.75" bottom="0.75" header="0.3" footer="0.3"/>
  <pageSetup paperSize="9" scale="66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opLeftCell="A31" workbookViewId="0">
      <selection activeCell="K12" sqref="K12"/>
    </sheetView>
  </sheetViews>
  <sheetFormatPr defaultRowHeight="11.25" x14ac:dyDescent="0.15"/>
  <cols>
    <col min="1" max="1" width="36.5703125" style="1" bestFit="1" customWidth="1"/>
    <col min="2" max="2" width="25.140625" style="1" bestFit="1" customWidth="1"/>
    <col min="3" max="4" width="27" style="1" bestFit="1" customWidth="1"/>
    <col min="5" max="5" width="25.140625" style="1" bestFit="1" customWidth="1"/>
    <col min="6" max="7" width="20.140625" style="1" bestFit="1" customWidth="1"/>
    <col min="8" max="16384" width="9.140625" style="1"/>
  </cols>
  <sheetData>
    <row r="1" spans="1:7" ht="80.25" customHeight="1" thickBot="1" x14ac:dyDescent="0.2">
      <c r="A1" s="98" t="s">
        <v>160</v>
      </c>
      <c r="B1" s="99"/>
      <c r="C1" s="99"/>
      <c r="D1" s="99"/>
      <c r="E1" s="99"/>
      <c r="F1" s="99"/>
      <c r="G1" s="99"/>
    </row>
    <row r="2" spans="1:7" s="5" customFormat="1" ht="30" customHeight="1" thickBot="1" x14ac:dyDescent="0.2">
      <c r="A2" s="52" t="s">
        <v>1</v>
      </c>
      <c r="B2" s="52" t="s">
        <v>37</v>
      </c>
      <c r="C2" s="52" t="s">
        <v>38</v>
      </c>
      <c r="D2" s="52" t="s">
        <v>39</v>
      </c>
      <c r="E2" s="52" t="s">
        <v>40</v>
      </c>
      <c r="F2" s="52" t="s">
        <v>41</v>
      </c>
      <c r="G2" s="52" t="s">
        <v>42</v>
      </c>
    </row>
    <row r="3" spans="1:7" s="55" customFormat="1" ht="12.75" x14ac:dyDescent="0.2">
      <c r="A3" s="53" t="s">
        <v>0</v>
      </c>
      <c r="B3" s="53"/>
      <c r="C3" s="53"/>
      <c r="D3" s="53"/>
      <c r="E3" s="53"/>
      <c r="F3" s="53"/>
      <c r="G3" s="54"/>
    </row>
    <row r="4" spans="1:7" s="6" customFormat="1" ht="12.75" x14ac:dyDescent="0.2">
      <c r="A4" s="70" t="s">
        <v>161</v>
      </c>
      <c r="B4" s="71">
        <v>89908.34</v>
      </c>
      <c r="C4" s="71">
        <v>52427.24</v>
      </c>
      <c r="D4" s="71">
        <v>52427.24</v>
      </c>
      <c r="E4" s="71">
        <v>49585.26</v>
      </c>
      <c r="F4" s="72">
        <v>55.15</v>
      </c>
      <c r="G4" s="59">
        <v>94.58</v>
      </c>
    </row>
    <row r="5" spans="1:7" s="6" customFormat="1" ht="12.75" x14ac:dyDescent="0.2">
      <c r="A5" s="70" t="s">
        <v>162</v>
      </c>
      <c r="B5" s="71">
        <v>89908.34</v>
      </c>
      <c r="C5" s="71">
        <v>52427.24</v>
      </c>
      <c r="D5" s="71">
        <v>52427.24</v>
      </c>
      <c r="E5" s="71">
        <v>49585.26</v>
      </c>
      <c r="F5" s="72">
        <v>55.15</v>
      </c>
      <c r="G5" s="59">
        <v>94.58</v>
      </c>
    </row>
    <row r="6" spans="1:7" s="6" customFormat="1" ht="12.75" x14ac:dyDescent="0.2">
      <c r="A6" s="70" t="s">
        <v>163</v>
      </c>
      <c r="B6" s="71">
        <v>30378.71</v>
      </c>
      <c r="C6" s="71">
        <v>29566.36</v>
      </c>
      <c r="D6" s="71">
        <v>29566.36</v>
      </c>
      <c r="E6" s="71">
        <v>40375.99</v>
      </c>
      <c r="F6" s="72">
        <v>132.91</v>
      </c>
      <c r="G6" s="59">
        <v>136.56</v>
      </c>
    </row>
    <row r="7" spans="1:7" s="6" customFormat="1" ht="25.5" x14ac:dyDescent="0.2">
      <c r="A7" s="70" t="s">
        <v>164</v>
      </c>
      <c r="B7" s="71">
        <v>30378.71</v>
      </c>
      <c r="C7" s="71">
        <v>29566.36</v>
      </c>
      <c r="D7" s="71">
        <v>29566.36</v>
      </c>
      <c r="E7" s="71">
        <v>40375.99</v>
      </c>
      <c r="F7" s="72">
        <v>132.91</v>
      </c>
      <c r="G7" s="59">
        <v>136.56</v>
      </c>
    </row>
    <row r="8" spans="1:7" s="6" customFormat="1" ht="25.5" x14ac:dyDescent="0.2">
      <c r="A8" s="70" t="s">
        <v>165</v>
      </c>
      <c r="B8" s="71">
        <v>133257.87</v>
      </c>
      <c r="C8" s="71">
        <v>140800</v>
      </c>
      <c r="D8" s="71">
        <v>140800</v>
      </c>
      <c r="E8" s="71">
        <v>141970.67000000001</v>
      </c>
      <c r="F8" s="72">
        <v>106.54</v>
      </c>
      <c r="G8" s="59">
        <v>100.83</v>
      </c>
    </row>
    <row r="9" spans="1:7" s="6" customFormat="1" ht="25.5" x14ac:dyDescent="0.2">
      <c r="A9" s="70" t="s">
        <v>166</v>
      </c>
      <c r="B9" s="71">
        <v>10007.870000000001</v>
      </c>
      <c r="C9" s="71">
        <v>9000</v>
      </c>
      <c r="D9" s="71">
        <v>9000</v>
      </c>
      <c r="E9" s="71">
        <v>10352.700000000001</v>
      </c>
      <c r="F9" s="72">
        <v>103.45</v>
      </c>
      <c r="G9" s="59">
        <v>115.03</v>
      </c>
    </row>
    <row r="10" spans="1:7" s="6" customFormat="1" ht="25.5" x14ac:dyDescent="0.2">
      <c r="A10" s="70" t="s">
        <v>167</v>
      </c>
      <c r="B10" s="71">
        <v>123250</v>
      </c>
      <c r="C10" s="71">
        <v>131800</v>
      </c>
      <c r="D10" s="71">
        <v>131800</v>
      </c>
      <c r="E10" s="71">
        <v>131617.97</v>
      </c>
      <c r="F10" s="72">
        <v>106.79</v>
      </c>
      <c r="G10" s="59">
        <v>99.86</v>
      </c>
    </row>
    <row r="11" spans="1:7" s="6" customFormat="1" ht="12.75" x14ac:dyDescent="0.2">
      <c r="A11" s="70" t="s">
        <v>168</v>
      </c>
      <c r="B11" s="71">
        <v>4635452.79</v>
      </c>
      <c r="C11" s="71">
        <v>1599490.33</v>
      </c>
      <c r="D11" s="71">
        <v>1599490.33</v>
      </c>
      <c r="E11" s="71">
        <v>1385719.15</v>
      </c>
      <c r="F11" s="72">
        <v>29.89</v>
      </c>
      <c r="G11" s="59">
        <v>86.64</v>
      </c>
    </row>
    <row r="12" spans="1:7" s="6" customFormat="1" ht="12.75" x14ac:dyDescent="0.2">
      <c r="A12" s="70" t="s">
        <v>169</v>
      </c>
      <c r="B12" s="71">
        <v>7031.9</v>
      </c>
      <c r="C12" s="71">
        <v>5012.1899999999996</v>
      </c>
      <c r="D12" s="71">
        <v>5012.1899999999996</v>
      </c>
      <c r="E12" s="71">
        <v>8513.24</v>
      </c>
      <c r="F12" s="72">
        <v>121.07</v>
      </c>
      <c r="G12" s="59">
        <v>169.85</v>
      </c>
    </row>
    <row r="13" spans="1:7" s="6" customFormat="1" ht="25.5" x14ac:dyDescent="0.2">
      <c r="A13" s="70" t="s">
        <v>170</v>
      </c>
      <c r="B13" s="71">
        <v>4627365.12</v>
      </c>
      <c r="C13" s="71">
        <v>1590238.01</v>
      </c>
      <c r="D13" s="71">
        <v>1590238.01</v>
      </c>
      <c r="E13" s="71">
        <v>1376509.08</v>
      </c>
      <c r="F13" s="72">
        <v>29.75</v>
      </c>
      <c r="G13" s="59">
        <v>86.56</v>
      </c>
    </row>
    <row r="14" spans="1:7" s="6" customFormat="1" ht="25.5" x14ac:dyDescent="0.2">
      <c r="A14" s="70" t="s">
        <v>171</v>
      </c>
      <c r="B14" s="71">
        <v>1055.77</v>
      </c>
      <c r="C14" s="71">
        <v>4240.13</v>
      </c>
      <c r="D14" s="71">
        <v>4240.13</v>
      </c>
      <c r="E14" s="72">
        <v>696.83</v>
      </c>
      <c r="F14" s="72">
        <v>66</v>
      </c>
      <c r="G14" s="59">
        <v>16.43</v>
      </c>
    </row>
    <row r="15" spans="1:7" s="6" customFormat="1" ht="12.75" x14ac:dyDescent="0.2">
      <c r="A15" s="70" t="s">
        <v>172</v>
      </c>
      <c r="B15" s="73"/>
      <c r="C15" s="72">
        <v>73</v>
      </c>
      <c r="D15" s="72">
        <v>73</v>
      </c>
      <c r="E15" s="71">
        <v>10888.43</v>
      </c>
      <c r="F15" s="73"/>
      <c r="G15" s="74">
        <v>14915.66</v>
      </c>
    </row>
    <row r="16" spans="1:7" s="6" customFormat="1" ht="25.5" x14ac:dyDescent="0.2">
      <c r="A16" s="70" t="s">
        <v>173</v>
      </c>
      <c r="B16" s="73"/>
      <c r="C16" s="72">
        <v>73</v>
      </c>
      <c r="D16" s="72">
        <v>73</v>
      </c>
      <c r="E16" s="71">
        <v>10888.43</v>
      </c>
      <c r="F16" s="73"/>
      <c r="G16" s="74">
        <v>14915.66</v>
      </c>
    </row>
    <row r="17" spans="1:7" s="6" customFormat="1" ht="51" x14ac:dyDescent="0.2">
      <c r="A17" s="70" t="s">
        <v>174</v>
      </c>
      <c r="B17" s="71">
        <v>3104.28</v>
      </c>
      <c r="C17" s="72">
        <v>576.67999999999995</v>
      </c>
      <c r="D17" s="72">
        <v>576.67999999999995</v>
      </c>
      <c r="E17" s="73"/>
      <c r="F17" s="73"/>
      <c r="G17" s="64"/>
    </row>
    <row r="18" spans="1:7" s="6" customFormat="1" ht="38.25" x14ac:dyDescent="0.2">
      <c r="A18" s="70" t="s">
        <v>175</v>
      </c>
      <c r="B18" s="71">
        <v>3104.28</v>
      </c>
      <c r="C18" s="72">
        <v>576.67999999999995</v>
      </c>
      <c r="D18" s="72">
        <v>576.67999999999995</v>
      </c>
      <c r="E18" s="73"/>
      <c r="F18" s="73"/>
      <c r="G18" s="64"/>
    </row>
    <row r="19" spans="1:7" s="55" customFormat="1" ht="12.75" x14ac:dyDescent="0.2">
      <c r="A19" s="53" t="s">
        <v>79</v>
      </c>
      <c r="B19" s="66">
        <v>4892101.99</v>
      </c>
      <c r="C19" s="66">
        <v>1822933.61</v>
      </c>
      <c r="D19" s="66">
        <v>1822933.61</v>
      </c>
      <c r="E19" s="66">
        <v>1628539.5</v>
      </c>
      <c r="F19" s="67">
        <v>33.29</v>
      </c>
      <c r="G19" s="68">
        <v>89.34</v>
      </c>
    </row>
    <row r="20" spans="1:7" s="6" customFormat="1" ht="12.75" x14ac:dyDescent="0.2">
      <c r="A20" s="70" t="s">
        <v>161</v>
      </c>
      <c r="B20" s="71">
        <v>89908.34</v>
      </c>
      <c r="C20" s="71">
        <v>52427.24</v>
      </c>
      <c r="D20" s="71">
        <v>52427.24</v>
      </c>
      <c r="E20" s="71">
        <v>52367.56</v>
      </c>
      <c r="F20" s="72">
        <v>58.25</v>
      </c>
      <c r="G20" s="59">
        <v>99.89</v>
      </c>
    </row>
    <row r="21" spans="1:7" s="6" customFormat="1" ht="12.75" x14ac:dyDescent="0.2">
      <c r="A21" s="70" t="s">
        <v>162</v>
      </c>
      <c r="B21" s="71">
        <v>89908.34</v>
      </c>
      <c r="C21" s="71">
        <v>52427.24</v>
      </c>
      <c r="D21" s="71">
        <v>52427.24</v>
      </c>
      <c r="E21" s="71">
        <v>52367.56</v>
      </c>
      <c r="F21" s="72">
        <v>58.25</v>
      </c>
      <c r="G21" s="59">
        <v>99.89</v>
      </c>
    </row>
    <row r="22" spans="1:7" s="6" customFormat="1" ht="12.75" x14ac:dyDescent="0.2">
      <c r="A22" s="70" t="s">
        <v>163</v>
      </c>
      <c r="B22" s="71">
        <v>15845.33</v>
      </c>
      <c r="C22" s="71">
        <v>53511.71</v>
      </c>
      <c r="D22" s="71">
        <v>53511.71</v>
      </c>
      <c r="E22" s="71">
        <v>23469.98</v>
      </c>
      <c r="F22" s="72">
        <v>148.12</v>
      </c>
      <c r="G22" s="59">
        <v>43.86</v>
      </c>
    </row>
    <row r="23" spans="1:7" s="6" customFormat="1" ht="25.5" x14ac:dyDescent="0.2">
      <c r="A23" s="70" t="s">
        <v>164</v>
      </c>
      <c r="B23" s="71">
        <v>12364.59</v>
      </c>
      <c r="C23" s="71">
        <v>29566.36</v>
      </c>
      <c r="D23" s="71">
        <v>29566.36</v>
      </c>
      <c r="E23" s="71">
        <v>14925.7</v>
      </c>
      <c r="F23" s="72">
        <v>120.71</v>
      </c>
      <c r="G23" s="59">
        <v>50.48</v>
      </c>
    </row>
    <row r="24" spans="1:7" s="6" customFormat="1" ht="25.5" x14ac:dyDescent="0.2">
      <c r="A24" s="70" t="s">
        <v>176</v>
      </c>
      <c r="B24" s="71">
        <v>3480.74</v>
      </c>
      <c r="C24" s="71">
        <v>23945.35</v>
      </c>
      <c r="D24" s="71">
        <v>23945.35</v>
      </c>
      <c r="E24" s="71">
        <v>8544.2800000000007</v>
      </c>
      <c r="F24" s="72">
        <v>245.47</v>
      </c>
      <c r="G24" s="59">
        <v>35.68</v>
      </c>
    </row>
    <row r="25" spans="1:7" s="6" customFormat="1" ht="25.5" x14ac:dyDescent="0.2">
      <c r="A25" s="70" t="s">
        <v>165</v>
      </c>
      <c r="B25" s="71">
        <v>134394.01999999999</v>
      </c>
      <c r="C25" s="71">
        <v>142059.62</v>
      </c>
      <c r="D25" s="71">
        <v>142059.62</v>
      </c>
      <c r="E25" s="71">
        <v>141420.54999999999</v>
      </c>
      <c r="F25" s="72">
        <v>105.23</v>
      </c>
      <c r="G25" s="59">
        <v>99.55</v>
      </c>
    </row>
    <row r="26" spans="1:7" s="6" customFormat="1" ht="25.5" x14ac:dyDescent="0.2">
      <c r="A26" s="70" t="s">
        <v>166</v>
      </c>
      <c r="B26" s="71">
        <v>8650.26</v>
      </c>
      <c r="C26" s="71">
        <v>9000</v>
      </c>
      <c r="D26" s="71">
        <v>9000</v>
      </c>
      <c r="E26" s="71">
        <v>8815.5</v>
      </c>
      <c r="F26" s="72">
        <v>101.91</v>
      </c>
      <c r="G26" s="59">
        <v>97.95</v>
      </c>
    </row>
    <row r="27" spans="1:7" s="6" customFormat="1" ht="25.5" x14ac:dyDescent="0.2">
      <c r="A27" s="70" t="s">
        <v>167</v>
      </c>
      <c r="B27" s="71">
        <v>123250</v>
      </c>
      <c r="C27" s="71">
        <v>131800</v>
      </c>
      <c r="D27" s="71">
        <v>131800</v>
      </c>
      <c r="E27" s="71">
        <v>131800</v>
      </c>
      <c r="F27" s="72">
        <v>106.94</v>
      </c>
      <c r="G27" s="59">
        <v>100</v>
      </c>
    </row>
    <row r="28" spans="1:7" s="6" customFormat="1" ht="25.5" x14ac:dyDescent="0.2">
      <c r="A28" s="70" t="s">
        <v>177</v>
      </c>
      <c r="B28" s="71">
        <v>2493.7600000000002</v>
      </c>
      <c r="C28" s="71">
        <v>1259.6199999999999</v>
      </c>
      <c r="D28" s="71">
        <v>1259.6199999999999</v>
      </c>
      <c r="E28" s="72">
        <v>805.05</v>
      </c>
      <c r="F28" s="72">
        <v>32.28</v>
      </c>
      <c r="G28" s="59">
        <v>63.91</v>
      </c>
    </row>
    <row r="29" spans="1:7" s="6" customFormat="1" ht="12.75" x14ac:dyDescent="0.2">
      <c r="A29" s="70" t="s">
        <v>168</v>
      </c>
      <c r="B29" s="71">
        <v>2430080.15</v>
      </c>
      <c r="C29" s="71">
        <v>1816233.17</v>
      </c>
      <c r="D29" s="71">
        <v>1816233.17</v>
      </c>
      <c r="E29" s="71">
        <v>1679051.36</v>
      </c>
      <c r="F29" s="72">
        <v>69.09</v>
      </c>
      <c r="G29" s="59">
        <v>92.45</v>
      </c>
    </row>
    <row r="30" spans="1:7" s="6" customFormat="1" ht="12.75" x14ac:dyDescent="0.2">
      <c r="A30" s="70" t="s">
        <v>169</v>
      </c>
      <c r="B30" s="71">
        <v>7129.31</v>
      </c>
      <c r="C30" s="71">
        <v>5012.1899999999996</v>
      </c>
      <c r="D30" s="71">
        <v>5012.1899999999996</v>
      </c>
      <c r="E30" s="71">
        <v>8415.83</v>
      </c>
      <c r="F30" s="72">
        <v>118.05</v>
      </c>
      <c r="G30" s="59">
        <v>167.91</v>
      </c>
    </row>
    <row r="31" spans="1:7" s="6" customFormat="1" ht="25.5" x14ac:dyDescent="0.2">
      <c r="A31" s="70" t="s">
        <v>170</v>
      </c>
      <c r="B31" s="71">
        <v>2391676.84</v>
      </c>
      <c r="C31" s="71">
        <v>1587817.67</v>
      </c>
      <c r="D31" s="71">
        <v>1587817.67</v>
      </c>
      <c r="E31" s="71">
        <v>1651275.66</v>
      </c>
      <c r="F31" s="72">
        <v>69.040000000000006</v>
      </c>
      <c r="G31" s="59">
        <v>104</v>
      </c>
    </row>
    <row r="32" spans="1:7" s="6" customFormat="1" ht="25.5" x14ac:dyDescent="0.2">
      <c r="A32" s="70" t="s">
        <v>171</v>
      </c>
      <c r="B32" s="71">
        <v>31274</v>
      </c>
      <c r="C32" s="71">
        <v>223403.31</v>
      </c>
      <c r="D32" s="71">
        <v>223403.31</v>
      </c>
      <c r="E32" s="71">
        <v>19359.87</v>
      </c>
      <c r="F32" s="72">
        <v>61.9</v>
      </c>
      <c r="G32" s="59">
        <v>8.67</v>
      </c>
    </row>
    <row r="33" spans="1:7" s="6" customFormat="1" ht="12.75" x14ac:dyDescent="0.2">
      <c r="A33" s="70" t="s">
        <v>172</v>
      </c>
      <c r="B33" s="73"/>
      <c r="C33" s="72">
        <v>73</v>
      </c>
      <c r="D33" s="72">
        <v>73</v>
      </c>
      <c r="E33" s="71">
        <v>10888.43</v>
      </c>
      <c r="F33" s="73"/>
      <c r="G33" s="74">
        <v>14915.66</v>
      </c>
    </row>
    <row r="34" spans="1:7" s="6" customFormat="1" ht="25.5" x14ac:dyDescent="0.2">
      <c r="A34" s="70" t="s">
        <v>173</v>
      </c>
      <c r="B34" s="73"/>
      <c r="C34" s="72">
        <v>73</v>
      </c>
      <c r="D34" s="72">
        <v>73</v>
      </c>
      <c r="E34" s="71">
        <v>10888.43</v>
      </c>
      <c r="F34" s="73"/>
      <c r="G34" s="74">
        <v>14915.66</v>
      </c>
    </row>
    <row r="35" spans="1:7" s="6" customFormat="1" ht="51" x14ac:dyDescent="0.2">
      <c r="A35" s="70" t="s">
        <v>174</v>
      </c>
      <c r="B35" s="71">
        <v>19726.490000000002</v>
      </c>
      <c r="C35" s="71">
        <v>97410.42</v>
      </c>
      <c r="D35" s="71">
        <v>97410.42</v>
      </c>
      <c r="E35" s="71">
        <v>18829.54</v>
      </c>
      <c r="F35" s="72">
        <v>95.45</v>
      </c>
      <c r="G35" s="59">
        <v>19.329999999999998</v>
      </c>
    </row>
    <row r="36" spans="1:7" s="6" customFormat="1" ht="38.25" x14ac:dyDescent="0.2">
      <c r="A36" s="70" t="s">
        <v>175</v>
      </c>
      <c r="B36" s="73"/>
      <c r="C36" s="72">
        <v>576.67999999999995</v>
      </c>
      <c r="D36" s="72">
        <v>576.67999999999995</v>
      </c>
      <c r="E36" s="73"/>
      <c r="F36" s="73"/>
      <c r="G36" s="64"/>
    </row>
    <row r="37" spans="1:7" s="6" customFormat="1" ht="51" x14ac:dyDescent="0.2">
      <c r="A37" s="70" t="s">
        <v>178</v>
      </c>
      <c r="B37" s="71">
        <v>19726.490000000002</v>
      </c>
      <c r="C37" s="71">
        <v>96833.74</v>
      </c>
      <c r="D37" s="71">
        <v>96833.74</v>
      </c>
      <c r="E37" s="71">
        <v>18829.54</v>
      </c>
      <c r="F37" s="72">
        <v>95.45</v>
      </c>
      <c r="G37" s="59">
        <v>19.45</v>
      </c>
    </row>
    <row r="38" spans="1:7" s="55" customFormat="1" ht="12.75" x14ac:dyDescent="0.2">
      <c r="A38" s="53" t="s">
        <v>159</v>
      </c>
      <c r="B38" s="66">
        <v>2689954.33</v>
      </c>
      <c r="C38" s="66">
        <v>2161715.16</v>
      </c>
      <c r="D38" s="66">
        <v>2161715.16</v>
      </c>
      <c r="E38" s="66">
        <v>1926027.42</v>
      </c>
      <c r="F38" s="67">
        <v>71.599999999999994</v>
      </c>
      <c r="G38" s="68">
        <v>89.1</v>
      </c>
    </row>
  </sheetData>
  <mergeCells count="1">
    <mergeCell ref="A1:G1"/>
  </mergeCells>
  <pageMargins left="0.7" right="0.7" top="0.75" bottom="0.75" header="0.3" footer="0.3"/>
  <pageSetup paperSize="9" scale="72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workbookViewId="0">
      <selection activeCell="F15" sqref="F15"/>
    </sheetView>
  </sheetViews>
  <sheetFormatPr defaultRowHeight="11.25" x14ac:dyDescent="0.15"/>
  <cols>
    <col min="1" max="1" width="33.140625" style="1" bestFit="1" customWidth="1"/>
    <col min="2" max="2" width="25.140625" style="1" bestFit="1" customWidth="1"/>
    <col min="3" max="4" width="27" style="1" bestFit="1" customWidth="1"/>
    <col min="5" max="5" width="25.140625" style="1" bestFit="1" customWidth="1"/>
    <col min="6" max="7" width="20.140625" style="1" bestFit="1" customWidth="1"/>
    <col min="8" max="16384" width="9.140625" style="1"/>
  </cols>
  <sheetData>
    <row r="1" spans="1:7" ht="82.5" customHeight="1" thickBot="1" x14ac:dyDescent="0.2">
      <c r="A1" s="98" t="s">
        <v>179</v>
      </c>
      <c r="B1" s="99"/>
      <c r="C1" s="99"/>
      <c r="D1" s="99"/>
      <c r="E1" s="99"/>
      <c r="F1" s="99"/>
      <c r="G1" s="99"/>
    </row>
    <row r="2" spans="1:7" s="5" customFormat="1" ht="30" customHeight="1" thickBot="1" x14ac:dyDescent="0.2">
      <c r="A2" s="52" t="s">
        <v>1</v>
      </c>
      <c r="B2" s="52" t="s">
        <v>37</v>
      </c>
      <c r="C2" s="52" t="s">
        <v>38</v>
      </c>
      <c r="D2" s="52" t="s">
        <v>39</v>
      </c>
      <c r="E2" s="52" t="s">
        <v>40</v>
      </c>
      <c r="F2" s="52" t="s">
        <v>41</v>
      </c>
      <c r="G2" s="52" t="s">
        <v>42</v>
      </c>
    </row>
    <row r="3" spans="1:7" s="55" customFormat="1" ht="12.75" x14ac:dyDescent="0.2">
      <c r="A3" s="53" t="s">
        <v>0</v>
      </c>
      <c r="B3" s="53"/>
      <c r="C3" s="53"/>
      <c r="D3" s="53"/>
      <c r="E3" s="53"/>
      <c r="F3" s="53"/>
      <c r="G3" s="54"/>
    </row>
    <row r="4" spans="1:7" s="6" customFormat="1" ht="12.75" x14ac:dyDescent="0.2">
      <c r="A4" s="75" t="s">
        <v>180</v>
      </c>
      <c r="B4" s="57">
        <v>2689954.33</v>
      </c>
      <c r="C4" s="57">
        <v>2161715.16</v>
      </c>
      <c r="D4" s="57">
        <v>2161715.16</v>
      </c>
      <c r="E4" s="57">
        <v>1926027.42</v>
      </c>
      <c r="F4" s="58">
        <v>71.599999999999994</v>
      </c>
      <c r="G4" s="59">
        <v>89.1</v>
      </c>
    </row>
    <row r="5" spans="1:7" s="6" customFormat="1" ht="25.5" x14ac:dyDescent="0.2">
      <c r="A5" s="75" t="s">
        <v>181</v>
      </c>
      <c r="B5" s="57">
        <v>2687855.5</v>
      </c>
      <c r="C5" s="57">
        <v>2159563.7400000002</v>
      </c>
      <c r="D5" s="57">
        <v>2159563.7400000002</v>
      </c>
      <c r="E5" s="57">
        <v>1923876</v>
      </c>
      <c r="F5" s="58">
        <v>71.58</v>
      </c>
      <c r="G5" s="59">
        <v>89.09</v>
      </c>
    </row>
    <row r="6" spans="1:7" s="6" customFormat="1" ht="38.25" x14ac:dyDescent="0.2">
      <c r="A6" s="75" t="s">
        <v>182</v>
      </c>
      <c r="B6" s="57">
        <v>2098.83</v>
      </c>
      <c r="C6" s="57">
        <v>2151.42</v>
      </c>
      <c r="D6" s="57">
        <v>2151.42</v>
      </c>
      <c r="E6" s="57">
        <v>2151.42</v>
      </c>
      <c r="F6" s="58">
        <v>102.51</v>
      </c>
      <c r="G6" s="59">
        <v>100</v>
      </c>
    </row>
    <row r="7" spans="1:7" s="55" customFormat="1" ht="12.75" x14ac:dyDescent="0.2">
      <c r="A7" s="53" t="s">
        <v>159</v>
      </c>
      <c r="B7" s="66">
        <v>2689954.33</v>
      </c>
      <c r="C7" s="66">
        <v>2161715.16</v>
      </c>
      <c r="D7" s="66">
        <v>2161715.16</v>
      </c>
      <c r="E7" s="66">
        <v>1926027.42</v>
      </c>
      <c r="F7" s="67">
        <v>71.599999999999994</v>
      </c>
      <c r="G7" s="68">
        <v>89.1</v>
      </c>
    </row>
  </sheetData>
  <mergeCells count="1">
    <mergeCell ref="A1:G1"/>
  </mergeCells>
  <pageMargins left="0.7" right="0.7" top="0.75" bottom="0.75" header="0.3" footer="0.3"/>
  <pageSetup paperSize="9" scale="73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workbookViewId="0">
      <selection activeCell="G19" sqref="G19"/>
    </sheetView>
  </sheetViews>
  <sheetFormatPr defaultRowHeight="11.25" x14ac:dyDescent="0.15"/>
  <cols>
    <col min="1" max="1" width="53" style="1" bestFit="1" customWidth="1"/>
    <col min="2" max="2" width="25.140625" style="1" bestFit="1" customWidth="1"/>
    <col min="3" max="4" width="27" style="1" bestFit="1" customWidth="1"/>
    <col min="5" max="5" width="25.140625" style="1" bestFit="1" customWidth="1"/>
    <col min="6" max="7" width="20.140625" style="1" bestFit="1" customWidth="1"/>
    <col min="8" max="16384" width="9.140625" style="1"/>
  </cols>
  <sheetData>
    <row r="1" spans="1:7" ht="82.5" customHeight="1" thickBot="1" x14ac:dyDescent="0.2">
      <c r="A1" s="98" t="s">
        <v>183</v>
      </c>
      <c r="B1" s="99"/>
      <c r="C1" s="99"/>
      <c r="D1" s="99"/>
      <c r="E1" s="99"/>
      <c r="F1" s="99"/>
      <c r="G1" s="99"/>
    </row>
    <row r="2" spans="1:7" s="5" customFormat="1" ht="30" customHeight="1" thickBot="1" x14ac:dyDescent="0.2">
      <c r="A2" s="52" t="s">
        <v>1</v>
      </c>
      <c r="B2" s="52" t="s">
        <v>37</v>
      </c>
      <c r="C2" s="52" t="s">
        <v>38</v>
      </c>
      <c r="D2" s="52" t="s">
        <v>39</v>
      </c>
      <c r="E2" s="52" t="s">
        <v>40</v>
      </c>
      <c r="F2" s="52" t="s">
        <v>41</v>
      </c>
      <c r="G2" s="52" t="s">
        <v>42</v>
      </c>
    </row>
    <row r="3" spans="1:7" s="55" customFormat="1" ht="12.75" x14ac:dyDescent="0.2">
      <c r="A3" s="53" t="s">
        <v>6</v>
      </c>
      <c r="B3" s="53"/>
      <c r="C3" s="53"/>
      <c r="D3" s="53"/>
      <c r="E3" s="53"/>
      <c r="F3" s="53"/>
      <c r="G3" s="54"/>
    </row>
    <row r="4" spans="1:7" s="6" customFormat="1" ht="12.75" x14ac:dyDescent="0.2">
      <c r="A4" s="56" t="s">
        <v>184</v>
      </c>
      <c r="B4" s="57">
        <v>1510151.1</v>
      </c>
      <c r="C4" s="56"/>
      <c r="D4" s="56"/>
      <c r="E4" s="56"/>
      <c r="F4" s="56"/>
      <c r="G4" s="64"/>
    </row>
    <row r="5" spans="1:7" s="6" customFormat="1" ht="25.5" x14ac:dyDescent="0.2">
      <c r="A5" s="56" t="s">
        <v>185</v>
      </c>
      <c r="B5" s="57">
        <v>1510151.1</v>
      </c>
      <c r="C5" s="56"/>
      <c r="D5" s="56"/>
      <c r="E5" s="56"/>
      <c r="F5" s="56"/>
      <c r="G5" s="64"/>
    </row>
    <row r="6" spans="1:7" s="6" customFormat="1" ht="38.25" x14ac:dyDescent="0.2">
      <c r="A6" s="56" t="s">
        <v>186</v>
      </c>
      <c r="B6" s="57">
        <v>1510151.1</v>
      </c>
      <c r="C6" s="56"/>
      <c r="D6" s="56"/>
      <c r="E6" s="56"/>
      <c r="F6" s="56"/>
      <c r="G6" s="64"/>
    </row>
    <row r="7" spans="1:7" s="6" customFormat="1" ht="25.5" x14ac:dyDescent="0.2">
      <c r="A7" s="69" t="s">
        <v>187</v>
      </c>
      <c r="B7" s="57">
        <v>1510151.1</v>
      </c>
      <c r="C7" s="56"/>
      <c r="D7" s="56"/>
      <c r="E7" s="56"/>
      <c r="F7" s="56"/>
      <c r="G7" s="64"/>
    </row>
    <row r="8" spans="1:7" s="55" customFormat="1" ht="12.75" x14ac:dyDescent="0.2">
      <c r="A8" s="53" t="s">
        <v>188</v>
      </c>
      <c r="B8" s="66">
        <v>1510151.1</v>
      </c>
      <c r="C8" s="53"/>
      <c r="D8" s="53"/>
      <c r="E8" s="53"/>
      <c r="F8" s="53"/>
      <c r="G8" s="54"/>
    </row>
  </sheetData>
  <mergeCells count="1">
    <mergeCell ref="A1:G1"/>
  </mergeCells>
  <pageMargins left="0.7" right="0.7" top="0.75" bottom="0.75" header="0.3" footer="0.3"/>
  <pageSetup paperSize="9" scale="66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workbookViewId="0">
      <selection activeCell="D19" sqref="D19"/>
    </sheetView>
  </sheetViews>
  <sheetFormatPr defaultRowHeight="11.25" x14ac:dyDescent="0.15"/>
  <cols>
    <col min="1" max="1" width="45.85546875" style="1" bestFit="1" customWidth="1"/>
    <col min="2" max="2" width="25.140625" style="1" bestFit="1" customWidth="1"/>
    <col min="3" max="4" width="27" style="1" bestFit="1" customWidth="1"/>
    <col min="5" max="5" width="25.140625" style="1" bestFit="1" customWidth="1"/>
    <col min="6" max="7" width="20.140625" style="1" bestFit="1" customWidth="1"/>
    <col min="8" max="16384" width="9.140625" style="1"/>
  </cols>
  <sheetData>
    <row r="1" spans="1:7" ht="82.5" customHeight="1" thickBot="1" x14ac:dyDescent="0.2">
      <c r="A1" s="100" t="s">
        <v>189</v>
      </c>
      <c r="B1" s="101"/>
      <c r="C1" s="101"/>
      <c r="D1" s="101"/>
      <c r="E1" s="101"/>
      <c r="F1" s="101"/>
      <c r="G1" s="101"/>
    </row>
    <row r="2" spans="1:7" s="5" customFormat="1" ht="30" customHeight="1" thickBot="1" x14ac:dyDescent="0.2">
      <c r="A2" s="52" t="s">
        <v>1</v>
      </c>
      <c r="B2" s="52" t="s">
        <v>37</v>
      </c>
      <c r="C2" s="52" t="s">
        <v>38</v>
      </c>
      <c r="D2" s="52" t="s">
        <v>39</v>
      </c>
      <c r="E2" s="52" t="s">
        <v>40</v>
      </c>
      <c r="F2" s="52" t="s">
        <v>41</v>
      </c>
      <c r="G2" s="52" t="s">
        <v>42</v>
      </c>
    </row>
    <row r="3" spans="1:7" s="55" customFormat="1" ht="12.75" x14ac:dyDescent="0.2">
      <c r="A3" s="53" t="s">
        <v>6</v>
      </c>
      <c r="B3" s="53"/>
      <c r="C3" s="53"/>
      <c r="D3" s="53"/>
      <c r="E3" s="53"/>
      <c r="F3" s="53"/>
      <c r="G3" s="54"/>
    </row>
    <row r="4" spans="1:7" s="6" customFormat="1" ht="12.75" x14ac:dyDescent="0.2">
      <c r="A4" s="70" t="s">
        <v>190</v>
      </c>
      <c r="B4" s="71">
        <v>1510151.1</v>
      </c>
      <c r="C4" s="73"/>
      <c r="D4" s="73"/>
      <c r="E4" s="73"/>
      <c r="F4" s="73"/>
      <c r="G4" s="64"/>
    </row>
    <row r="5" spans="1:7" s="6" customFormat="1" ht="12.75" x14ac:dyDescent="0.2">
      <c r="A5" s="70" t="s">
        <v>191</v>
      </c>
      <c r="B5" s="71">
        <v>1510151.1</v>
      </c>
      <c r="C5" s="73"/>
      <c r="D5" s="73"/>
      <c r="E5" s="73"/>
      <c r="F5" s="73"/>
      <c r="G5" s="64"/>
    </row>
    <row r="6" spans="1:7" s="55" customFormat="1" ht="12.75" x14ac:dyDescent="0.2">
      <c r="A6" s="53" t="s">
        <v>188</v>
      </c>
      <c r="B6" s="66">
        <v>1510151.1</v>
      </c>
      <c r="C6" s="53"/>
      <c r="D6" s="53"/>
      <c r="E6" s="53"/>
      <c r="F6" s="53"/>
      <c r="G6" s="54"/>
    </row>
  </sheetData>
  <mergeCells count="1">
    <mergeCell ref="A1:G1"/>
  </mergeCells>
  <pageMargins left="0.7" right="0.7" top="0.75" bottom="0.75" header="0.3" footer="0.3"/>
  <pageSetup paperSize="9" scale="68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3"/>
  <sheetViews>
    <sheetView topLeftCell="A88" workbookViewId="0">
      <selection activeCell="J14" sqref="J14"/>
    </sheetView>
  </sheetViews>
  <sheetFormatPr defaultRowHeight="11.25" x14ac:dyDescent="0.15"/>
  <cols>
    <col min="1" max="1" width="82" style="1" bestFit="1" customWidth="1"/>
    <col min="2" max="2" width="26.140625" style="1" customWidth="1"/>
    <col min="3" max="3" width="25.85546875" style="1" customWidth="1"/>
    <col min="4" max="5" width="26.140625" style="1" customWidth="1"/>
    <col min="6" max="16384" width="9.140625" style="1"/>
  </cols>
  <sheetData>
    <row r="1" spans="1:5" ht="82.5" customHeight="1" thickBot="1" x14ac:dyDescent="0.2">
      <c r="A1" s="98" t="s">
        <v>192</v>
      </c>
      <c r="B1" s="99"/>
      <c r="C1" s="99"/>
      <c r="D1" s="99"/>
      <c r="E1" s="99"/>
    </row>
    <row r="2" spans="1:5" s="5" customFormat="1" ht="29.25" customHeight="1" thickBot="1" x14ac:dyDescent="0.2">
      <c r="A2" s="52" t="s">
        <v>1</v>
      </c>
      <c r="B2" s="52" t="s">
        <v>193</v>
      </c>
      <c r="C2" s="52" t="s">
        <v>194</v>
      </c>
      <c r="D2" s="52" t="s">
        <v>195</v>
      </c>
      <c r="E2" s="52" t="s">
        <v>196</v>
      </c>
    </row>
    <row r="3" spans="1:5" s="6" customFormat="1" ht="12.75" x14ac:dyDescent="0.2">
      <c r="A3" s="86" t="s">
        <v>197</v>
      </c>
      <c r="B3" s="87">
        <v>2161715.16</v>
      </c>
      <c r="C3" s="87">
        <v>2161715.16</v>
      </c>
      <c r="D3" s="87">
        <v>1926027.42</v>
      </c>
      <c r="E3" s="88">
        <v>89.1</v>
      </c>
    </row>
    <row r="4" spans="1:5" s="6" customFormat="1" ht="12.75" x14ac:dyDescent="0.2">
      <c r="A4" s="73" t="s">
        <v>198</v>
      </c>
      <c r="B4" s="71">
        <v>2161715.16</v>
      </c>
      <c r="C4" s="71">
        <v>2161715.16</v>
      </c>
      <c r="D4" s="71">
        <v>1926027.42</v>
      </c>
      <c r="E4" s="72">
        <v>89.1</v>
      </c>
    </row>
    <row r="5" spans="1:5" s="6" customFormat="1" ht="12.75" x14ac:dyDescent="0.2">
      <c r="A5" s="75" t="s">
        <v>199</v>
      </c>
      <c r="B5" s="57">
        <v>52427.24</v>
      </c>
      <c r="C5" s="57">
        <v>52427.24</v>
      </c>
      <c r="D5" s="57">
        <v>52367.56</v>
      </c>
      <c r="E5" s="58">
        <v>99.89</v>
      </c>
    </row>
    <row r="6" spans="1:5" s="6" customFormat="1" ht="12.75" x14ac:dyDescent="0.2">
      <c r="A6" s="75" t="s">
        <v>200</v>
      </c>
      <c r="B6" s="57">
        <v>29566.36</v>
      </c>
      <c r="C6" s="57">
        <v>29566.36</v>
      </c>
      <c r="D6" s="57">
        <v>14925.7</v>
      </c>
      <c r="E6" s="58">
        <v>50.48</v>
      </c>
    </row>
    <row r="7" spans="1:5" s="6" customFormat="1" ht="12.75" x14ac:dyDescent="0.2">
      <c r="A7" s="75" t="s">
        <v>201</v>
      </c>
      <c r="B7" s="57">
        <v>29566.36</v>
      </c>
      <c r="C7" s="57">
        <v>29566.36</v>
      </c>
      <c r="D7" s="57">
        <v>14925.7</v>
      </c>
      <c r="E7" s="58">
        <v>50.48</v>
      </c>
    </row>
    <row r="8" spans="1:5" s="6" customFormat="1" ht="12.75" x14ac:dyDescent="0.2">
      <c r="A8" s="75" t="s">
        <v>202</v>
      </c>
      <c r="B8" s="57">
        <v>23945.35</v>
      </c>
      <c r="C8" s="57">
        <v>23945.35</v>
      </c>
      <c r="D8" s="57">
        <v>8544.2800000000007</v>
      </c>
      <c r="E8" s="58">
        <v>35.68</v>
      </c>
    </row>
    <row r="9" spans="1:5" s="6" customFormat="1" ht="12.75" x14ac:dyDescent="0.2">
      <c r="A9" s="75" t="s">
        <v>203</v>
      </c>
      <c r="B9" s="57">
        <v>23945.35</v>
      </c>
      <c r="C9" s="57">
        <v>23945.35</v>
      </c>
      <c r="D9" s="57">
        <v>8544.2800000000007</v>
      </c>
      <c r="E9" s="58">
        <v>35.68</v>
      </c>
    </row>
    <row r="10" spans="1:5" s="6" customFormat="1" ht="12.75" x14ac:dyDescent="0.2">
      <c r="A10" s="75" t="s">
        <v>204</v>
      </c>
      <c r="B10" s="57">
        <v>9000</v>
      </c>
      <c r="C10" s="57">
        <v>9000</v>
      </c>
      <c r="D10" s="57">
        <v>8815.5</v>
      </c>
      <c r="E10" s="58">
        <v>97.95</v>
      </c>
    </row>
    <row r="11" spans="1:5" s="6" customFormat="1" ht="12.75" x14ac:dyDescent="0.2">
      <c r="A11" s="75" t="s">
        <v>205</v>
      </c>
      <c r="B11" s="57">
        <v>9000</v>
      </c>
      <c r="C11" s="57">
        <v>9000</v>
      </c>
      <c r="D11" s="57">
        <v>8815.5</v>
      </c>
      <c r="E11" s="58">
        <v>97.95</v>
      </c>
    </row>
    <row r="12" spans="1:5" s="6" customFormat="1" ht="12.75" x14ac:dyDescent="0.2">
      <c r="A12" s="75" t="s">
        <v>206</v>
      </c>
      <c r="B12" s="57">
        <v>131800</v>
      </c>
      <c r="C12" s="57">
        <v>131800</v>
      </c>
      <c r="D12" s="57">
        <v>131800</v>
      </c>
      <c r="E12" s="58">
        <v>100</v>
      </c>
    </row>
    <row r="13" spans="1:5" s="6" customFormat="1" ht="12.75" x14ac:dyDescent="0.2">
      <c r="A13" s="75" t="s">
        <v>207</v>
      </c>
      <c r="B13" s="57">
        <v>131800</v>
      </c>
      <c r="C13" s="57">
        <v>131800</v>
      </c>
      <c r="D13" s="57">
        <v>131800</v>
      </c>
      <c r="E13" s="58">
        <v>100</v>
      </c>
    </row>
    <row r="14" spans="1:5" s="6" customFormat="1" ht="12.75" x14ac:dyDescent="0.2">
      <c r="A14" s="75" t="s">
        <v>208</v>
      </c>
      <c r="B14" s="57">
        <v>1259.6199999999999</v>
      </c>
      <c r="C14" s="57">
        <v>1259.6199999999999</v>
      </c>
      <c r="D14" s="58">
        <v>805.05</v>
      </c>
      <c r="E14" s="58">
        <v>63.91</v>
      </c>
    </row>
    <row r="15" spans="1:5" s="6" customFormat="1" ht="25.5" x14ac:dyDescent="0.2">
      <c r="A15" s="75" t="s">
        <v>209</v>
      </c>
      <c r="B15" s="57">
        <v>1259.6199999999999</v>
      </c>
      <c r="C15" s="57">
        <v>1259.6199999999999</v>
      </c>
      <c r="D15" s="58">
        <v>805.05</v>
      </c>
      <c r="E15" s="58">
        <v>63.91</v>
      </c>
    </row>
    <row r="16" spans="1:5" s="6" customFormat="1" ht="12.75" x14ac:dyDescent="0.2">
      <c r="A16" s="75" t="s">
        <v>210</v>
      </c>
      <c r="B16" s="57">
        <v>5012.1899999999996</v>
      </c>
      <c r="C16" s="57">
        <v>5012.1899999999996</v>
      </c>
      <c r="D16" s="57">
        <v>8415.83</v>
      </c>
      <c r="E16" s="58">
        <v>167.91</v>
      </c>
    </row>
    <row r="17" spans="1:5" s="6" customFormat="1" ht="12.75" x14ac:dyDescent="0.2">
      <c r="A17" s="75" t="s">
        <v>211</v>
      </c>
      <c r="B17" s="57">
        <v>5012.1899999999996</v>
      </c>
      <c r="C17" s="57">
        <v>5012.1899999999996</v>
      </c>
      <c r="D17" s="57">
        <v>8415.83</v>
      </c>
      <c r="E17" s="58">
        <v>167.91</v>
      </c>
    </row>
    <row r="18" spans="1:5" s="6" customFormat="1" ht="12.75" x14ac:dyDescent="0.2">
      <c r="A18" s="75" t="s">
        <v>212</v>
      </c>
      <c r="B18" s="57">
        <v>1566308.07</v>
      </c>
      <c r="C18" s="57">
        <v>1566308.07</v>
      </c>
      <c r="D18" s="57">
        <v>1491970.85</v>
      </c>
      <c r="E18" s="58">
        <v>95.25</v>
      </c>
    </row>
    <row r="19" spans="1:5" s="6" customFormat="1" ht="12.75" x14ac:dyDescent="0.2">
      <c r="A19" s="75" t="s">
        <v>213</v>
      </c>
      <c r="B19" s="57">
        <v>1566308.07</v>
      </c>
      <c r="C19" s="57">
        <v>1566308.07</v>
      </c>
      <c r="D19" s="57">
        <v>1491970.85</v>
      </c>
      <c r="E19" s="58">
        <v>95.25</v>
      </c>
    </row>
    <row r="20" spans="1:5" s="6" customFormat="1" ht="12.75" x14ac:dyDescent="0.2">
      <c r="A20" s="75" t="s">
        <v>214</v>
      </c>
      <c r="B20" s="57">
        <v>21509.599999999999</v>
      </c>
      <c r="C20" s="57">
        <v>21509.599999999999</v>
      </c>
      <c r="D20" s="57">
        <v>159304.81</v>
      </c>
      <c r="E20" s="58">
        <v>740.62</v>
      </c>
    </row>
    <row r="21" spans="1:5" s="6" customFormat="1" ht="12.75" x14ac:dyDescent="0.2">
      <c r="A21" s="75" t="s">
        <v>215</v>
      </c>
      <c r="B21" s="57">
        <v>21509.599999999999</v>
      </c>
      <c r="C21" s="57">
        <v>21509.599999999999</v>
      </c>
      <c r="D21" s="57">
        <v>159304.81</v>
      </c>
      <c r="E21" s="58">
        <v>740.62</v>
      </c>
    </row>
    <row r="22" spans="1:5" s="6" customFormat="1" ht="12.75" x14ac:dyDescent="0.2">
      <c r="A22" s="75" t="s">
        <v>216</v>
      </c>
      <c r="B22" s="57">
        <v>4142.72</v>
      </c>
      <c r="C22" s="57">
        <v>4142.72</v>
      </c>
      <c r="D22" s="58">
        <v>696.83</v>
      </c>
      <c r="E22" s="58">
        <v>16.82</v>
      </c>
    </row>
    <row r="23" spans="1:5" s="6" customFormat="1" ht="25.5" x14ac:dyDescent="0.2">
      <c r="A23" s="75" t="s">
        <v>217</v>
      </c>
      <c r="B23" s="57">
        <v>3416.66</v>
      </c>
      <c r="C23" s="57">
        <v>3416.66</v>
      </c>
      <c r="D23" s="56"/>
      <c r="E23" s="56"/>
    </row>
    <row r="24" spans="1:5" s="6" customFormat="1" ht="25.5" x14ac:dyDescent="0.2">
      <c r="A24" s="75" t="s">
        <v>218</v>
      </c>
      <c r="B24" s="58">
        <v>726.06</v>
      </c>
      <c r="C24" s="58">
        <v>726.06</v>
      </c>
      <c r="D24" s="58">
        <v>696.83</v>
      </c>
      <c r="E24" s="58">
        <v>95.97</v>
      </c>
    </row>
    <row r="25" spans="1:5" s="6" customFormat="1" ht="12.75" x14ac:dyDescent="0.2">
      <c r="A25" s="75" t="s">
        <v>219</v>
      </c>
      <c r="B25" s="57">
        <v>5348.78</v>
      </c>
      <c r="C25" s="57">
        <v>5348.78</v>
      </c>
      <c r="D25" s="57">
        <v>4751.2299999999996</v>
      </c>
      <c r="E25" s="58">
        <v>88.83</v>
      </c>
    </row>
    <row r="26" spans="1:5" s="6" customFormat="1" ht="12.75" x14ac:dyDescent="0.2">
      <c r="A26" s="75" t="s">
        <v>220</v>
      </c>
      <c r="B26" s="57">
        <v>5348.78</v>
      </c>
      <c r="C26" s="57">
        <v>5348.78</v>
      </c>
      <c r="D26" s="57">
        <v>4751.2299999999996</v>
      </c>
      <c r="E26" s="58">
        <v>88.83</v>
      </c>
    </row>
    <row r="27" spans="1:5" s="6" customFormat="1" ht="25.5" x14ac:dyDescent="0.2">
      <c r="A27" s="75" t="s">
        <v>221</v>
      </c>
      <c r="B27" s="57">
        <v>213911.81</v>
      </c>
      <c r="C27" s="57">
        <v>213911.81</v>
      </c>
      <c r="D27" s="57">
        <v>13911.81</v>
      </c>
      <c r="E27" s="58">
        <v>6.5</v>
      </c>
    </row>
    <row r="28" spans="1:5" s="6" customFormat="1" ht="25.5" x14ac:dyDescent="0.2">
      <c r="A28" s="75" t="s">
        <v>222</v>
      </c>
      <c r="B28" s="57">
        <v>213911.81</v>
      </c>
      <c r="C28" s="57">
        <v>213911.81</v>
      </c>
      <c r="D28" s="57">
        <v>13911.81</v>
      </c>
      <c r="E28" s="58">
        <v>6.5</v>
      </c>
    </row>
    <row r="29" spans="1:5" s="6" customFormat="1" ht="12.75" x14ac:dyDescent="0.2">
      <c r="A29" s="75" t="s">
        <v>223</v>
      </c>
      <c r="B29" s="58">
        <v>73</v>
      </c>
      <c r="C29" s="58">
        <v>73</v>
      </c>
      <c r="D29" s="57">
        <v>10888.43</v>
      </c>
      <c r="E29" s="57">
        <v>14915.66</v>
      </c>
    </row>
    <row r="30" spans="1:5" s="6" customFormat="1" ht="12.75" x14ac:dyDescent="0.2">
      <c r="A30" s="75" t="s">
        <v>224</v>
      </c>
      <c r="B30" s="58">
        <v>73</v>
      </c>
      <c r="C30" s="58">
        <v>73</v>
      </c>
      <c r="D30" s="57">
        <v>10888.43</v>
      </c>
      <c r="E30" s="57">
        <v>14915.66</v>
      </c>
    </row>
    <row r="31" spans="1:5" s="6" customFormat="1" ht="25.5" x14ac:dyDescent="0.2">
      <c r="A31" s="75" t="s">
        <v>225</v>
      </c>
      <c r="B31" s="58">
        <v>576.67999999999995</v>
      </c>
      <c r="C31" s="58">
        <v>576.67999999999995</v>
      </c>
      <c r="D31" s="56"/>
      <c r="E31" s="56"/>
    </row>
    <row r="32" spans="1:5" s="6" customFormat="1" ht="25.5" x14ac:dyDescent="0.2">
      <c r="A32" s="75" t="s">
        <v>226</v>
      </c>
      <c r="B32" s="58">
        <v>576.67999999999995</v>
      </c>
      <c r="C32" s="58">
        <v>576.67999999999995</v>
      </c>
      <c r="D32" s="56"/>
      <c r="E32" s="56"/>
    </row>
    <row r="33" spans="1:5" s="6" customFormat="1" ht="25.5" x14ac:dyDescent="0.2">
      <c r="A33" s="75" t="s">
        <v>227</v>
      </c>
      <c r="B33" s="57">
        <v>96833.74</v>
      </c>
      <c r="C33" s="57">
        <v>96833.74</v>
      </c>
      <c r="D33" s="57">
        <v>18829.54</v>
      </c>
      <c r="E33" s="58">
        <v>19.45</v>
      </c>
    </row>
    <row r="34" spans="1:5" s="6" customFormat="1" ht="25.5" x14ac:dyDescent="0.2">
      <c r="A34" s="75" t="s">
        <v>228</v>
      </c>
      <c r="B34" s="57">
        <v>96833.74</v>
      </c>
      <c r="C34" s="57">
        <v>96833.74</v>
      </c>
      <c r="D34" s="57">
        <v>18829.54</v>
      </c>
      <c r="E34" s="58">
        <v>19.45</v>
      </c>
    </row>
    <row r="35" spans="1:5" s="6" customFormat="1" ht="12.75" x14ac:dyDescent="0.2">
      <c r="A35" s="56" t="s">
        <v>229</v>
      </c>
      <c r="B35" s="57">
        <v>2151.42</v>
      </c>
      <c r="C35" s="57">
        <v>2151.42</v>
      </c>
      <c r="D35" s="57">
        <v>2151.42</v>
      </c>
      <c r="E35" s="58">
        <v>100</v>
      </c>
    </row>
    <row r="36" spans="1:5" s="79" customFormat="1" ht="12.75" x14ac:dyDescent="0.2">
      <c r="A36" s="76" t="s">
        <v>230</v>
      </c>
      <c r="B36" s="77">
        <v>2151.42</v>
      </c>
      <c r="C36" s="77">
        <v>2151.42</v>
      </c>
      <c r="D36" s="77">
        <v>2151.42</v>
      </c>
      <c r="E36" s="78">
        <v>100</v>
      </c>
    </row>
    <row r="37" spans="1:5" s="6" customFormat="1" ht="12.75" x14ac:dyDescent="0.2">
      <c r="A37" s="75" t="s">
        <v>199</v>
      </c>
      <c r="B37" s="57">
        <v>2151.42</v>
      </c>
      <c r="C37" s="57">
        <v>2151.42</v>
      </c>
      <c r="D37" s="57">
        <v>2151.42</v>
      </c>
      <c r="E37" s="58">
        <v>100</v>
      </c>
    </row>
    <row r="38" spans="1:5" s="6" customFormat="1" ht="12.75" x14ac:dyDescent="0.2">
      <c r="A38" s="80" t="s">
        <v>89</v>
      </c>
      <c r="B38" s="57">
        <v>2151.42</v>
      </c>
      <c r="C38" s="57">
        <v>2151.42</v>
      </c>
      <c r="D38" s="57">
        <v>2151.42</v>
      </c>
      <c r="E38" s="58">
        <v>100</v>
      </c>
    </row>
    <row r="39" spans="1:5" s="6" customFormat="1" ht="12.75" x14ac:dyDescent="0.2">
      <c r="A39" s="81" t="s">
        <v>91</v>
      </c>
      <c r="B39" s="73"/>
      <c r="C39" s="73"/>
      <c r="D39" s="72">
        <v>197.3</v>
      </c>
      <c r="E39" s="73"/>
    </row>
    <row r="40" spans="1:5" s="6" customFormat="1" ht="12.75" x14ac:dyDescent="0.2">
      <c r="A40" s="81" t="s">
        <v>97</v>
      </c>
      <c r="B40" s="73"/>
      <c r="C40" s="73"/>
      <c r="D40" s="71">
        <v>1385.7</v>
      </c>
      <c r="E40" s="73"/>
    </row>
    <row r="41" spans="1:5" s="6" customFormat="1" ht="12.75" x14ac:dyDescent="0.2">
      <c r="A41" s="81" t="s">
        <v>115</v>
      </c>
      <c r="B41" s="73"/>
      <c r="C41" s="73"/>
      <c r="D41" s="72">
        <v>568.41999999999996</v>
      </c>
      <c r="E41" s="73"/>
    </row>
    <row r="42" spans="1:5" s="6" customFormat="1" ht="12.75" x14ac:dyDescent="0.2">
      <c r="A42" s="56" t="s">
        <v>231</v>
      </c>
      <c r="B42" s="57">
        <v>1832357.07</v>
      </c>
      <c r="C42" s="57">
        <v>1832357.07</v>
      </c>
      <c r="D42" s="57">
        <v>1684867.54</v>
      </c>
      <c r="E42" s="58">
        <v>91.95</v>
      </c>
    </row>
    <row r="43" spans="1:5" s="79" customFormat="1" ht="12.75" x14ac:dyDescent="0.2">
      <c r="A43" s="76" t="s">
        <v>232</v>
      </c>
      <c r="B43" s="77">
        <v>1758763.96</v>
      </c>
      <c r="C43" s="77">
        <v>1758763.96</v>
      </c>
      <c r="D43" s="77">
        <v>1668117.54</v>
      </c>
      <c r="E43" s="78">
        <v>94.85</v>
      </c>
    </row>
    <row r="44" spans="1:5" s="6" customFormat="1" ht="12.75" x14ac:dyDescent="0.2">
      <c r="A44" s="75" t="s">
        <v>200</v>
      </c>
      <c r="B44" s="57">
        <v>28239.13</v>
      </c>
      <c r="C44" s="57">
        <v>28239.13</v>
      </c>
      <c r="D44" s="57">
        <v>14925.7</v>
      </c>
      <c r="E44" s="58">
        <v>52.85</v>
      </c>
    </row>
    <row r="45" spans="1:5" s="6" customFormat="1" ht="12.75" x14ac:dyDescent="0.2">
      <c r="A45" s="75" t="s">
        <v>201</v>
      </c>
      <c r="B45" s="57">
        <v>28239.13</v>
      </c>
      <c r="C45" s="57">
        <v>28239.13</v>
      </c>
      <c r="D45" s="57">
        <v>14925.7</v>
      </c>
      <c r="E45" s="58">
        <v>52.85</v>
      </c>
    </row>
    <row r="46" spans="1:5" s="6" customFormat="1" ht="12.75" x14ac:dyDescent="0.2">
      <c r="A46" s="80" t="s">
        <v>81</v>
      </c>
      <c r="B46" s="57">
        <v>3000</v>
      </c>
      <c r="C46" s="57">
        <v>3000</v>
      </c>
      <c r="D46" s="57">
        <v>2688.13</v>
      </c>
      <c r="E46" s="58">
        <v>89.6</v>
      </c>
    </row>
    <row r="47" spans="1:5" s="6" customFormat="1" ht="12.75" x14ac:dyDescent="0.2">
      <c r="A47" s="81" t="s">
        <v>86</v>
      </c>
      <c r="B47" s="73"/>
      <c r="C47" s="73"/>
      <c r="D47" s="71">
        <v>2688.13</v>
      </c>
      <c r="E47" s="73"/>
    </row>
    <row r="48" spans="1:5" s="6" customFormat="1" ht="12.75" x14ac:dyDescent="0.2">
      <c r="A48" s="80" t="s">
        <v>89</v>
      </c>
      <c r="B48" s="57">
        <v>24875.98</v>
      </c>
      <c r="C48" s="57">
        <v>24875.98</v>
      </c>
      <c r="D48" s="57">
        <v>12019.58</v>
      </c>
      <c r="E48" s="58">
        <v>48.32</v>
      </c>
    </row>
    <row r="49" spans="1:5" s="6" customFormat="1" ht="12.75" x14ac:dyDescent="0.2">
      <c r="A49" s="81" t="s">
        <v>91</v>
      </c>
      <c r="B49" s="73"/>
      <c r="C49" s="73"/>
      <c r="D49" s="72">
        <v>466.1</v>
      </c>
      <c r="E49" s="73"/>
    </row>
    <row r="50" spans="1:5" s="6" customFormat="1" ht="12.75" x14ac:dyDescent="0.2">
      <c r="A50" s="81" t="s">
        <v>93</v>
      </c>
      <c r="B50" s="73"/>
      <c r="C50" s="73"/>
      <c r="D50" s="72">
        <v>50</v>
      </c>
      <c r="E50" s="73"/>
    </row>
    <row r="51" spans="1:5" s="6" customFormat="1" ht="12.75" x14ac:dyDescent="0.2">
      <c r="A51" s="81" t="s">
        <v>96</v>
      </c>
      <c r="B51" s="73"/>
      <c r="C51" s="73"/>
      <c r="D51" s="72">
        <v>337.9</v>
      </c>
      <c r="E51" s="73"/>
    </row>
    <row r="52" spans="1:5" s="6" customFormat="1" ht="12.75" x14ac:dyDescent="0.2">
      <c r="A52" s="81" t="s">
        <v>97</v>
      </c>
      <c r="B52" s="73"/>
      <c r="C52" s="73"/>
      <c r="D52" s="71">
        <v>7301.51</v>
      </c>
      <c r="E52" s="73"/>
    </row>
    <row r="53" spans="1:5" s="6" customFormat="1" ht="12.75" x14ac:dyDescent="0.2">
      <c r="A53" s="81" t="s">
        <v>100</v>
      </c>
      <c r="B53" s="73"/>
      <c r="C53" s="73"/>
      <c r="D53" s="71">
        <v>1635.2</v>
      </c>
      <c r="E53" s="73"/>
    </row>
    <row r="54" spans="1:5" s="6" customFormat="1" ht="12.75" x14ac:dyDescent="0.2">
      <c r="A54" s="81" t="s">
        <v>103</v>
      </c>
      <c r="B54" s="73"/>
      <c r="C54" s="73"/>
      <c r="D54" s="72">
        <v>262.88</v>
      </c>
      <c r="E54" s="73"/>
    </row>
    <row r="55" spans="1:5" s="6" customFormat="1" ht="12.75" x14ac:dyDescent="0.2">
      <c r="A55" s="81" t="s">
        <v>106</v>
      </c>
      <c r="B55" s="73"/>
      <c r="C55" s="73"/>
      <c r="D55" s="72">
        <v>634.69000000000005</v>
      </c>
      <c r="E55" s="73"/>
    </row>
    <row r="56" spans="1:5" s="6" customFormat="1" ht="12.75" x14ac:dyDescent="0.2">
      <c r="A56" s="81" t="s">
        <v>110</v>
      </c>
      <c r="B56" s="73"/>
      <c r="C56" s="73"/>
      <c r="D56" s="72">
        <v>931.47</v>
      </c>
      <c r="E56" s="73"/>
    </row>
    <row r="57" spans="1:5" s="6" customFormat="1" ht="12.75" x14ac:dyDescent="0.2">
      <c r="A57" s="81" t="s">
        <v>111</v>
      </c>
      <c r="B57" s="73"/>
      <c r="C57" s="73"/>
      <c r="D57" s="72">
        <v>9.83</v>
      </c>
      <c r="E57" s="73"/>
    </row>
    <row r="58" spans="1:5" s="6" customFormat="1" ht="12.75" x14ac:dyDescent="0.2">
      <c r="A58" s="81" t="s">
        <v>118</v>
      </c>
      <c r="B58" s="73"/>
      <c r="C58" s="73"/>
      <c r="D58" s="72">
        <v>390</v>
      </c>
      <c r="E58" s="73"/>
    </row>
    <row r="59" spans="1:5" s="6" customFormat="1" ht="12.75" x14ac:dyDescent="0.2">
      <c r="A59" s="80" t="s">
        <v>121</v>
      </c>
      <c r="B59" s="58">
        <v>363.15</v>
      </c>
      <c r="C59" s="58">
        <v>363.15</v>
      </c>
      <c r="D59" s="58">
        <v>217.99</v>
      </c>
      <c r="E59" s="58">
        <v>60.03</v>
      </c>
    </row>
    <row r="60" spans="1:5" s="6" customFormat="1" ht="12.75" x14ac:dyDescent="0.2">
      <c r="A60" s="81" t="s">
        <v>125</v>
      </c>
      <c r="B60" s="73"/>
      <c r="C60" s="73"/>
      <c r="D60" s="72">
        <v>187.22</v>
      </c>
      <c r="E60" s="73"/>
    </row>
    <row r="61" spans="1:5" s="6" customFormat="1" ht="12.75" x14ac:dyDescent="0.2">
      <c r="A61" s="81" t="s">
        <v>126</v>
      </c>
      <c r="B61" s="73"/>
      <c r="C61" s="73"/>
      <c r="D61" s="72">
        <v>30.77</v>
      </c>
      <c r="E61" s="73"/>
    </row>
    <row r="62" spans="1:5" s="6" customFormat="1" ht="12.75" x14ac:dyDescent="0.2">
      <c r="A62" s="75" t="s">
        <v>202</v>
      </c>
      <c r="B62" s="57">
        <v>19563.38</v>
      </c>
      <c r="C62" s="57">
        <v>19563.38</v>
      </c>
      <c r="D62" s="57">
        <v>7565.48</v>
      </c>
      <c r="E62" s="58">
        <v>38.67</v>
      </c>
    </row>
    <row r="63" spans="1:5" s="6" customFormat="1" ht="12.75" x14ac:dyDescent="0.2">
      <c r="A63" s="75" t="s">
        <v>203</v>
      </c>
      <c r="B63" s="57">
        <v>19563.38</v>
      </c>
      <c r="C63" s="57">
        <v>19563.38</v>
      </c>
      <c r="D63" s="57">
        <v>7565.48</v>
      </c>
      <c r="E63" s="58">
        <v>38.67</v>
      </c>
    </row>
    <row r="64" spans="1:5" s="6" customFormat="1" ht="12.75" x14ac:dyDescent="0.2">
      <c r="A64" s="80" t="s">
        <v>89</v>
      </c>
      <c r="B64" s="57">
        <v>19563.38</v>
      </c>
      <c r="C64" s="57">
        <v>19563.38</v>
      </c>
      <c r="D64" s="57">
        <v>7565.48</v>
      </c>
      <c r="E64" s="58">
        <v>38.67</v>
      </c>
    </row>
    <row r="65" spans="1:5" s="6" customFormat="1" ht="12.75" x14ac:dyDescent="0.2">
      <c r="A65" s="81" t="s">
        <v>91</v>
      </c>
      <c r="B65" s="73"/>
      <c r="C65" s="73"/>
      <c r="D65" s="72">
        <v>214.7</v>
      </c>
      <c r="E65" s="73"/>
    </row>
    <row r="66" spans="1:5" s="6" customFormat="1" ht="12.75" x14ac:dyDescent="0.2">
      <c r="A66" s="81" t="s">
        <v>94</v>
      </c>
      <c r="B66" s="73"/>
      <c r="C66" s="73"/>
      <c r="D66" s="72">
        <v>23</v>
      </c>
      <c r="E66" s="73"/>
    </row>
    <row r="67" spans="1:5" s="6" customFormat="1" ht="12.75" x14ac:dyDescent="0.2">
      <c r="A67" s="81" t="s">
        <v>97</v>
      </c>
      <c r="B67" s="73"/>
      <c r="C67" s="73"/>
      <c r="D67" s="71">
        <v>4000</v>
      </c>
      <c r="E67" s="73"/>
    </row>
    <row r="68" spans="1:5" s="6" customFormat="1" ht="12.75" x14ac:dyDescent="0.2">
      <c r="A68" s="81" t="s">
        <v>98</v>
      </c>
      <c r="B68" s="73"/>
      <c r="C68" s="73"/>
      <c r="D68" s="72">
        <v>344.97</v>
      </c>
      <c r="E68" s="73"/>
    </row>
    <row r="69" spans="1:5" s="6" customFormat="1" ht="12.75" x14ac:dyDescent="0.2">
      <c r="A69" s="81" t="s">
        <v>100</v>
      </c>
      <c r="B69" s="73"/>
      <c r="C69" s="73"/>
      <c r="D69" s="71">
        <v>1276.2</v>
      </c>
      <c r="E69" s="73"/>
    </row>
    <row r="70" spans="1:5" s="6" customFormat="1" ht="12.75" x14ac:dyDescent="0.2">
      <c r="A70" s="81" t="s">
        <v>104</v>
      </c>
      <c r="B70" s="73"/>
      <c r="C70" s="73"/>
      <c r="D70" s="72">
        <v>100.04</v>
      </c>
      <c r="E70" s="73"/>
    </row>
    <row r="71" spans="1:5" s="6" customFormat="1" ht="12.75" x14ac:dyDescent="0.2">
      <c r="A71" s="81" t="s">
        <v>111</v>
      </c>
      <c r="B71" s="73"/>
      <c r="C71" s="73"/>
      <c r="D71" s="72">
        <v>636.79999999999995</v>
      </c>
      <c r="E71" s="73"/>
    </row>
    <row r="72" spans="1:5" s="6" customFormat="1" ht="12.75" x14ac:dyDescent="0.2">
      <c r="A72" s="81" t="s">
        <v>116</v>
      </c>
      <c r="B72" s="73"/>
      <c r="C72" s="73"/>
      <c r="D72" s="72">
        <v>967.28</v>
      </c>
      <c r="E72" s="73"/>
    </row>
    <row r="73" spans="1:5" s="6" customFormat="1" ht="12.75" x14ac:dyDescent="0.2">
      <c r="A73" s="81" t="s">
        <v>120</v>
      </c>
      <c r="B73" s="73"/>
      <c r="C73" s="73"/>
      <c r="D73" s="72">
        <v>2.4900000000000002</v>
      </c>
      <c r="E73" s="73"/>
    </row>
    <row r="74" spans="1:5" s="6" customFormat="1" ht="12.75" x14ac:dyDescent="0.2">
      <c r="A74" s="75" t="s">
        <v>204</v>
      </c>
      <c r="B74" s="57">
        <v>9000</v>
      </c>
      <c r="C74" s="57">
        <v>9000</v>
      </c>
      <c r="D74" s="57">
        <v>8815.5</v>
      </c>
      <c r="E74" s="58">
        <v>97.95</v>
      </c>
    </row>
    <row r="75" spans="1:5" s="6" customFormat="1" ht="12.75" x14ac:dyDescent="0.2">
      <c r="A75" s="75" t="s">
        <v>205</v>
      </c>
      <c r="B75" s="57">
        <v>9000</v>
      </c>
      <c r="C75" s="57">
        <v>9000</v>
      </c>
      <c r="D75" s="57">
        <v>8815.5</v>
      </c>
      <c r="E75" s="58">
        <v>97.95</v>
      </c>
    </row>
    <row r="76" spans="1:5" s="6" customFormat="1" ht="12.75" x14ac:dyDescent="0.2">
      <c r="A76" s="80" t="s">
        <v>89</v>
      </c>
      <c r="B76" s="57">
        <v>7734.55</v>
      </c>
      <c r="C76" s="57">
        <v>7734.55</v>
      </c>
      <c r="D76" s="57">
        <v>7110</v>
      </c>
      <c r="E76" s="58">
        <v>91.93</v>
      </c>
    </row>
    <row r="77" spans="1:5" s="6" customFormat="1" ht="12.75" x14ac:dyDescent="0.2">
      <c r="A77" s="81" t="s">
        <v>91</v>
      </c>
      <c r="B77" s="73"/>
      <c r="C77" s="73"/>
      <c r="D77" s="71">
        <v>2000</v>
      </c>
      <c r="E77" s="73"/>
    </row>
    <row r="78" spans="1:5" s="6" customFormat="1" ht="12.75" x14ac:dyDescent="0.2">
      <c r="A78" s="81" t="s">
        <v>96</v>
      </c>
      <c r="B78" s="73"/>
      <c r="C78" s="73"/>
      <c r="D78" s="72">
        <v>88.27</v>
      </c>
      <c r="E78" s="73"/>
    </row>
    <row r="79" spans="1:5" s="6" customFormat="1" ht="12.75" x14ac:dyDescent="0.2">
      <c r="A79" s="81" t="s">
        <v>97</v>
      </c>
      <c r="B79" s="73"/>
      <c r="C79" s="73"/>
      <c r="D79" s="71">
        <v>2271.73</v>
      </c>
      <c r="E79" s="73"/>
    </row>
    <row r="80" spans="1:5" s="6" customFormat="1" ht="12.75" x14ac:dyDescent="0.2">
      <c r="A80" s="81" t="s">
        <v>103</v>
      </c>
      <c r="B80" s="73"/>
      <c r="C80" s="73"/>
      <c r="D80" s="71">
        <v>2750</v>
      </c>
      <c r="E80" s="73"/>
    </row>
    <row r="81" spans="1:5" s="6" customFormat="1" ht="12.75" x14ac:dyDescent="0.2">
      <c r="A81" s="80" t="s">
        <v>146</v>
      </c>
      <c r="B81" s="57">
        <v>1265.45</v>
      </c>
      <c r="C81" s="57">
        <v>1265.45</v>
      </c>
      <c r="D81" s="57">
        <v>1705.5</v>
      </c>
      <c r="E81" s="58">
        <v>134.77000000000001</v>
      </c>
    </row>
    <row r="82" spans="1:5" s="6" customFormat="1" ht="12.75" x14ac:dyDescent="0.2">
      <c r="A82" s="81" t="s">
        <v>148</v>
      </c>
      <c r="B82" s="73"/>
      <c r="C82" s="73"/>
      <c r="D82" s="71">
        <v>1705.5</v>
      </c>
      <c r="E82" s="73"/>
    </row>
    <row r="83" spans="1:5" s="6" customFormat="1" ht="12.75" x14ac:dyDescent="0.2">
      <c r="A83" s="75" t="s">
        <v>206</v>
      </c>
      <c r="B83" s="57">
        <v>131800</v>
      </c>
      <c r="C83" s="57">
        <v>131800</v>
      </c>
      <c r="D83" s="57">
        <v>131800</v>
      </c>
      <c r="E83" s="58">
        <v>100</v>
      </c>
    </row>
    <row r="84" spans="1:5" s="6" customFormat="1" ht="12.75" x14ac:dyDescent="0.2">
      <c r="A84" s="75" t="s">
        <v>207</v>
      </c>
      <c r="B84" s="57">
        <v>131800</v>
      </c>
      <c r="C84" s="57">
        <v>131800</v>
      </c>
      <c r="D84" s="57">
        <v>131800</v>
      </c>
      <c r="E84" s="58">
        <v>100</v>
      </c>
    </row>
    <row r="85" spans="1:5" s="6" customFormat="1" ht="12.75" x14ac:dyDescent="0.2">
      <c r="A85" s="80" t="s">
        <v>89</v>
      </c>
      <c r="B85" s="57">
        <v>131481.47</v>
      </c>
      <c r="C85" s="57">
        <v>131481.47</v>
      </c>
      <c r="D85" s="57">
        <v>131461.54</v>
      </c>
      <c r="E85" s="58">
        <v>99.98</v>
      </c>
    </row>
    <row r="86" spans="1:5" s="6" customFormat="1" ht="12.75" x14ac:dyDescent="0.2">
      <c r="A86" s="81" t="s">
        <v>91</v>
      </c>
      <c r="B86" s="73"/>
      <c r="C86" s="73"/>
      <c r="D86" s="71">
        <v>4895.12</v>
      </c>
      <c r="E86" s="73"/>
    </row>
    <row r="87" spans="1:5" s="6" customFormat="1" ht="12.75" x14ac:dyDescent="0.2">
      <c r="A87" s="81" t="s">
        <v>92</v>
      </c>
      <c r="B87" s="73"/>
      <c r="C87" s="73"/>
      <c r="D87" s="71">
        <v>33970.26</v>
      </c>
      <c r="E87" s="73"/>
    </row>
    <row r="88" spans="1:5" s="6" customFormat="1" ht="12.75" x14ac:dyDescent="0.2">
      <c r="A88" s="81" t="s">
        <v>93</v>
      </c>
      <c r="B88" s="73"/>
      <c r="C88" s="73"/>
      <c r="D88" s="72">
        <v>232.41</v>
      </c>
      <c r="E88" s="73"/>
    </row>
    <row r="89" spans="1:5" s="6" customFormat="1" ht="12.75" x14ac:dyDescent="0.2">
      <c r="A89" s="81" t="s">
        <v>96</v>
      </c>
      <c r="B89" s="73"/>
      <c r="C89" s="73"/>
      <c r="D89" s="71">
        <v>7041.63</v>
      </c>
      <c r="E89" s="73"/>
    </row>
    <row r="90" spans="1:5" s="6" customFormat="1" ht="12.75" x14ac:dyDescent="0.2">
      <c r="A90" s="81" t="s">
        <v>97</v>
      </c>
      <c r="B90" s="73"/>
      <c r="C90" s="73"/>
      <c r="D90" s="71">
        <v>14809.85</v>
      </c>
      <c r="E90" s="73"/>
    </row>
    <row r="91" spans="1:5" s="6" customFormat="1" ht="12.75" x14ac:dyDescent="0.2">
      <c r="A91" s="81" t="s">
        <v>98</v>
      </c>
      <c r="B91" s="73"/>
      <c r="C91" s="73"/>
      <c r="D91" s="71">
        <v>20466.13</v>
      </c>
      <c r="E91" s="73"/>
    </row>
    <row r="92" spans="1:5" s="6" customFormat="1" ht="12.75" x14ac:dyDescent="0.2">
      <c r="A92" s="81" t="s">
        <v>99</v>
      </c>
      <c r="B92" s="73"/>
      <c r="C92" s="73"/>
      <c r="D92" s="71">
        <v>1758.13</v>
      </c>
      <c r="E92" s="73"/>
    </row>
    <row r="93" spans="1:5" s="6" customFormat="1" ht="12.75" x14ac:dyDescent="0.2">
      <c r="A93" s="81" t="s">
        <v>100</v>
      </c>
      <c r="B93" s="73"/>
      <c r="C93" s="73"/>
      <c r="D93" s="72">
        <v>412.61</v>
      </c>
      <c r="E93" s="73"/>
    </row>
    <row r="94" spans="1:5" s="6" customFormat="1" ht="12.75" x14ac:dyDescent="0.2">
      <c r="A94" s="81" t="s">
        <v>101</v>
      </c>
      <c r="B94" s="73"/>
      <c r="C94" s="73"/>
      <c r="D94" s="71">
        <v>1738.26</v>
      </c>
      <c r="E94" s="73"/>
    </row>
    <row r="95" spans="1:5" s="6" customFormat="1" ht="12.75" x14ac:dyDescent="0.2">
      <c r="A95" s="81" t="s">
        <v>103</v>
      </c>
      <c r="B95" s="73"/>
      <c r="C95" s="73"/>
      <c r="D95" s="71">
        <v>3605.62</v>
      </c>
      <c r="E95" s="73"/>
    </row>
    <row r="96" spans="1:5" s="6" customFormat="1" ht="12.75" x14ac:dyDescent="0.2">
      <c r="A96" s="81" t="s">
        <v>104</v>
      </c>
      <c r="B96" s="73"/>
      <c r="C96" s="73"/>
      <c r="D96" s="71">
        <v>4989.74</v>
      </c>
      <c r="E96" s="73"/>
    </row>
    <row r="97" spans="1:5" s="6" customFormat="1" ht="12.75" x14ac:dyDescent="0.2">
      <c r="A97" s="81" t="s">
        <v>105</v>
      </c>
      <c r="B97" s="73"/>
      <c r="C97" s="73"/>
      <c r="D97" s="72">
        <v>41.48</v>
      </c>
      <c r="E97" s="73"/>
    </row>
    <row r="98" spans="1:5" s="6" customFormat="1" ht="12.75" x14ac:dyDescent="0.2">
      <c r="A98" s="81" t="s">
        <v>106</v>
      </c>
      <c r="B98" s="73"/>
      <c r="C98" s="73"/>
      <c r="D98" s="71">
        <v>10878.95</v>
      </c>
      <c r="E98" s="73"/>
    </row>
    <row r="99" spans="1:5" s="6" customFormat="1" ht="12.75" x14ac:dyDescent="0.2">
      <c r="A99" s="81" t="s">
        <v>107</v>
      </c>
      <c r="B99" s="73"/>
      <c r="C99" s="73"/>
      <c r="D99" s="71">
        <v>13245</v>
      </c>
      <c r="E99" s="73"/>
    </row>
    <row r="100" spans="1:5" s="6" customFormat="1" ht="12.75" x14ac:dyDescent="0.2">
      <c r="A100" s="81" t="s">
        <v>108</v>
      </c>
      <c r="B100" s="73"/>
      <c r="C100" s="73"/>
      <c r="D100" s="71">
        <v>3792.6</v>
      </c>
      <c r="E100" s="73"/>
    </row>
    <row r="101" spans="1:5" s="6" customFormat="1" ht="12.75" x14ac:dyDescent="0.2">
      <c r="A101" s="81" t="s">
        <v>109</v>
      </c>
      <c r="B101" s="73"/>
      <c r="C101" s="73"/>
      <c r="D101" s="72">
        <v>850.09</v>
      </c>
      <c r="E101" s="73"/>
    </row>
    <row r="102" spans="1:5" s="6" customFormat="1" ht="12.75" x14ac:dyDescent="0.2">
      <c r="A102" s="81" t="s">
        <v>110</v>
      </c>
      <c r="B102" s="73"/>
      <c r="C102" s="73"/>
      <c r="D102" s="71">
        <v>6042.65</v>
      </c>
      <c r="E102" s="73"/>
    </row>
    <row r="103" spans="1:5" s="6" customFormat="1" ht="12.75" x14ac:dyDescent="0.2">
      <c r="A103" s="81" t="s">
        <v>111</v>
      </c>
      <c r="B103" s="73"/>
      <c r="C103" s="73"/>
      <c r="D103" s="71">
        <v>2373.5700000000002</v>
      </c>
      <c r="E103" s="73"/>
    </row>
    <row r="104" spans="1:5" s="6" customFormat="1" ht="12.75" x14ac:dyDescent="0.2">
      <c r="A104" s="81" t="s">
        <v>118</v>
      </c>
      <c r="B104" s="73"/>
      <c r="C104" s="73"/>
      <c r="D104" s="72">
        <v>190</v>
      </c>
      <c r="E104" s="73"/>
    </row>
    <row r="105" spans="1:5" s="6" customFormat="1" ht="12.75" x14ac:dyDescent="0.2">
      <c r="A105" s="81" t="s">
        <v>119</v>
      </c>
      <c r="B105" s="73"/>
      <c r="C105" s="73"/>
      <c r="D105" s="72">
        <v>127.44</v>
      </c>
      <c r="E105" s="73"/>
    </row>
    <row r="106" spans="1:5" s="6" customFormat="1" ht="12.75" x14ac:dyDescent="0.2">
      <c r="A106" s="80" t="s">
        <v>121</v>
      </c>
      <c r="B106" s="58">
        <v>252.17</v>
      </c>
      <c r="C106" s="58">
        <v>252.17</v>
      </c>
      <c r="D106" s="58">
        <v>338.46</v>
      </c>
      <c r="E106" s="58">
        <v>134.22</v>
      </c>
    </row>
    <row r="107" spans="1:5" s="6" customFormat="1" ht="12.75" x14ac:dyDescent="0.2">
      <c r="A107" s="81" t="s">
        <v>125</v>
      </c>
      <c r="B107" s="73"/>
      <c r="C107" s="73"/>
      <c r="D107" s="72">
        <v>338.46</v>
      </c>
      <c r="E107" s="73"/>
    </row>
    <row r="108" spans="1:5" s="6" customFormat="1" ht="12.75" x14ac:dyDescent="0.2">
      <c r="A108" s="80" t="s">
        <v>146</v>
      </c>
      <c r="B108" s="58">
        <v>66.36</v>
      </c>
      <c r="C108" s="58">
        <v>66.36</v>
      </c>
      <c r="D108" s="56"/>
      <c r="E108" s="56"/>
    </row>
    <row r="109" spans="1:5" s="6" customFormat="1" ht="12.75" x14ac:dyDescent="0.2">
      <c r="A109" s="75" t="s">
        <v>208</v>
      </c>
      <c r="B109" s="57">
        <v>1259.6199999999999</v>
      </c>
      <c r="C109" s="57">
        <v>1259.6199999999999</v>
      </c>
      <c r="D109" s="58">
        <v>805.05</v>
      </c>
      <c r="E109" s="58">
        <v>63.91</v>
      </c>
    </row>
    <row r="110" spans="1:5" s="6" customFormat="1" ht="25.5" x14ac:dyDescent="0.2">
      <c r="A110" s="75" t="s">
        <v>209</v>
      </c>
      <c r="B110" s="57">
        <v>1259.6199999999999</v>
      </c>
      <c r="C110" s="57">
        <v>1259.6199999999999</v>
      </c>
      <c r="D110" s="58">
        <v>805.05</v>
      </c>
      <c r="E110" s="58">
        <v>63.91</v>
      </c>
    </row>
    <row r="111" spans="1:5" s="6" customFormat="1" ht="12.75" x14ac:dyDescent="0.2">
      <c r="A111" s="80" t="s">
        <v>89</v>
      </c>
      <c r="B111" s="57">
        <v>1259.6199999999999</v>
      </c>
      <c r="C111" s="57">
        <v>1259.6199999999999</v>
      </c>
      <c r="D111" s="58">
        <v>805.05</v>
      </c>
      <c r="E111" s="58">
        <v>63.91</v>
      </c>
    </row>
    <row r="112" spans="1:5" s="6" customFormat="1" ht="12.75" x14ac:dyDescent="0.2">
      <c r="A112" s="81" t="s">
        <v>96</v>
      </c>
      <c r="B112" s="73"/>
      <c r="C112" s="73"/>
      <c r="D112" s="72">
        <v>805.05</v>
      </c>
      <c r="E112" s="73"/>
    </row>
    <row r="113" spans="1:5" s="6" customFormat="1" ht="12.75" x14ac:dyDescent="0.2">
      <c r="A113" s="75" t="s">
        <v>212</v>
      </c>
      <c r="B113" s="57">
        <v>1565358.57</v>
      </c>
      <c r="C113" s="57">
        <v>1565358.57</v>
      </c>
      <c r="D113" s="57">
        <v>1491021.35</v>
      </c>
      <c r="E113" s="58">
        <v>95.25</v>
      </c>
    </row>
    <row r="114" spans="1:5" s="6" customFormat="1" ht="12.75" x14ac:dyDescent="0.2">
      <c r="A114" s="75" t="s">
        <v>213</v>
      </c>
      <c r="B114" s="57">
        <v>1565358.57</v>
      </c>
      <c r="C114" s="57">
        <v>1565358.57</v>
      </c>
      <c r="D114" s="57">
        <v>1491021.35</v>
      </c>
      <c r="E114" s="58">
        <v>95.25</v>
      </c>
    </row>
    <row r="115" spans="1:5" s="6" customFormat="1" ht="12.75" x14ac:dyDescent="0.2">
      <c r="A115" s="80" t="s">
        <v>81</v>
      </c>
      <c r="B115" s="57">
        <v>1557116.55</v>
      </c>
      <c r="C115" s="57">
        <v>1557116.55</v>
      </c>
      <c r="D115" s="57">
        <v>1483221.77</v>
      </c>
      <c r="E115" s="58">
        <v>95.25</v>
      </c>
    </row>
    <row r="116" spans="1:5" s="6" customFormat="1" ht="12.75" x14ac:dyDescent="0.2">
      <c r="A116" s="81" t="s">
        <v>83</v>
      </c>
      <c r="B116" s="73"/>
      <c r="C116" s="73"/>
      <c r="D116" s="71">
        <v>1189806.67</v>
      </c>
      <c r="E116" s="73"/>
    </row>
    <row r="117" spans="1:5" s="6" customFormat="1" ht="12.75" x14ac:dyDescent="0.2">
      <c r="A117" s="81" t="s">
        <v>84</v>
      </c>
      <c r="B117" s="73"/>
      <c r="C117" s="73"/>
      <c r="D117" s="71">
        <v>38360.81</v>
      </c>
      <c r="E117" s="73"/>
    </row>
    <row r="118" spans="1:5" s="6" customFormat="1" ht="12.75" x14ac:dyDescent="0.2">
      <c r="A118" s="81" t="s">
        <v>86</v>
      </c>
      <c r="B118" s="73"/>
      <c r="C118" s="73"/>
      <c r="D118" s="71">
        <v>52406.51</v>
      </c>
      <c r="E118" s="73"/>
    </row>
    <row r="119" spans="1:5" s="6" customFormat="1" ht="12.75" x14ac:dyDescent="0.2">
      <c r="A119" s="81" t="s">
        <v>88</v>
      </c>
      <c r="B119" s="73"/>
      <c r="C119" s="73"/>
      <c r="D119" s="71">
        <v>202647.78</v>
      </c>
      <c r="E119" s="73"/>
    </row>
    <row r="120" spans="1:5" s="6" customFormat="1" ht="12.75" x14ac:dyDescent="0.2">
      <c r="A120" s="80" t="s">
        <v>89</v>
      </c>
      <c r="B120" s="57">
        <v>6420.05</v>
      </c>
      <c r="C120" s="57">
        <v>6420.05</v>
      </c>
      <c r="D120" s="57">
        <v>5885.32</v>
      </c>
      <c r="E120" s="58">
        <v>91.67</v>
      </c>
    </row>
    <row r="121" spans="1:5" s="6" customFormat="1" ht="12.75" x14ac:dyDescent="0.2">
      <c r="A121" s="81" t="s">
        <v>91</v>
      </c>
      <c r="B121" s="73"/>
      <c r="C121" s="73"/>
      <c r="D121" s="72">
        <v>90</v>
      </c>
      <c r="E121" s="73"/>
    </row>
    <row r="122" spans="1:5" s="6" customFormat="1" ht="12.75" x14ac:dyDescent="0.2">
      <c r="A122" s="81" t="s">
        <v>97</v>
      </c>
      <c r="B122" s="73"/>
      <c r="C122" s="73"/>
      <c r="D122" s="71">
        <v>2400.04</v>
      </c>
      <c r="E122" s="73"/>
    </row>
    <row r="123" spans="1:5" s="6" customFormat="1" ht="12.75" x14ac:dyDescent="0.2">
      <c r="A123" s="81" t="s">
        <v>111</v>
      </c>
      <c r="B123" s="73"/>
      <c r="C123" s="73"/>
      <c r="D123" s="72">
        <v>99.96</v>
      </c>
      <c r="E123" s="73"/>
    </row>
    <row r="124" spans="1:5" s="6" customFormat="1" ht="12.75" x14ac:dyDescent="0.2">
      <c r="A124" s="81" t="s">
        <v>119</v>
      </c>
      <c r="B124" s="73"/>
      <c r="C124" s="73"/>
      <c r="D124" s="71">
        <v>3295.32</v>
      </c>
      <c r="E124" s="73"/>
    </row>
    <row r="125" spans="1:5" s="6" customFormat="1" ht="12.75" x14ac:dyDescent="0.2">
      <c r="A125" s="80" t="s">
        <v>153</v>
      </c>
      <c r="B125" s="57">
        <v>1821.97</v>
      </c>
      <c r="C125" s="57">
        <v>1821.97</v>
      </c>
      <c r="D125" s="57">
        <v>1914.26</v>
      </c>
      <c r="E125" s="58">
        <v>105.07</v>
      </c>
    </row>
    <row r="126" spans="1:5" s="6" customFormat="1" ht="12.75" x14ac:dyDescent="0.2">
      <c r="A126" s="81" t="s">
        <v>158</v>
      </c>
      <c r="B126" s="73"/>
      <c r="C126" s="73"/>
      <c r="D126" s="71">
        <v>1914.26</v>
      </c>
      <c r="E126" s="73"/>
    </row>
    <row r="127" spans="1:5" s="6" customFormat="1" ht="12.75" x14ac:dyDescent="0.2">
      <c r="A127" s="75" t="s">
        <v>219</v>
      </c>
      <c r="B127" s="57">
        <v>2893.58</v>
      </c>
      <c r="C127" s="57">
        <v>2893.58</v>
      </c>
      <c r="D127" s="57">
        <v>2296.0300000000002</v>
      </c>
      <c r="E127" s="58">
        <v>79.349999999999994</v>
      </c>
    </row>
    <row r="128" spans="1:5" s="6" customFormat="1" ht="12.75" x14ac:dyDescent="0.2">
      <c r="A128" s="75" t="s">
        <v>220</v>
      </c>
      <c r="B128" s="57">
        <v>2893.58</v>
      </c>
      <c r="C128" s="57">
        <v>2893.58</v>
      </c>
      <c r="D128" s="57">
        <v>2296.0300000000002</v>
      </c>
      <c r="E128" s="58">
        <v>79.349999999999994</v>
      </c>
    </row>
    <row r="129" spans="1:5" s="6" customFormat="1" ht="12.75" x14ac:dyDescent="0.2">
      <c r="A129" s="80" t="s">
        <v>89</v>
      </c>
      <c r="B129" s="57">
        <v>2893.58</v>
      </c>
      <c r="C129" s="57">
        <v>2893.58</v>
      </c>
      <c r="D129" s="57">
        <v>2296.0300000000002</v>
      </c>
      <c r="E129" s="58">
        <v>79.349999999999994</v>
      </c>
    </row>
    <row r="130" spans="1:5" s="6" customFormat="1" ht="12.75" x14ac:dyDescent="0.2">
      <c r="A130" s="81" t="s">
        <v>91</v>
      </c>
      <c r="B130" s="73"/>
      <c r="C130" s="73"/>
      <c r="D130" s="72">
        <v>39</v>
      </c>
      <c r="E130" s="73"/>
    </row>
    <row r="131" spans="1:5" s="6" customFormat="1" ht="12.75" x14ac:dyDescent="0.2">
      <c r="A131" s="81" t="s">
        <v>96</v>
      </c>
      <c r="B131" s="73"/>
      <c r="C131" s="73"/>
      <c r="D131" s="71">
        <v>2257.0300000000002</v>
      </c>
      <c r="E131" s="73"/>
    </row>
    <row r="132" spans="1:5" s="6" customFormat="1" ht="12.75" x14ac:dyDescent="0.2">
      <c r="A132" s="75" t="s">
        <v>223</v>
      </c>
      <c r="B132" s="58">
        <v>73</v>
      </c>
      <c r="C132" s="58">
        <v>73</v>
      </c>
      <c r="D132" s="57">
        <v>10888.43</v>
      </c>
      <c r="E132" s="57">
        <v>14915.66</v>
      </c>
    </row>
    <row r="133" spans="1:5" s="6" customFormat="1" ht="12.75" x14ac:dyDescent="0.2">
      <c r="A133" s="75" t="s">
        <v>224</v>
      </c>
      <c r="B133" s="58">
        <v>73</v>
      </c>
      <c r="C133" s="58">
        <v>73</v>
      </c>
      <c r="D133" s="57">
        <v>10888.43</v>
      </c>
      <c r="E133" s="57">
        <v>14915.66</v>
      </c>
    </row>
    <row r="134" spans="1:5" s="6" customFormat="1" ht="12.75" x14ac:dyDescent="0.2">
      <c r="A134" s="80" t="s">
        <v>89</v>
      </c>
      <c r="B134" s="58">
        <v>73</v>
      </c>
      <c r="C134" s="58">
        <v>73</v>
      </c>
      <c r="D134" s="57">
        <v>10888.43</v>
      </c>
      <c r="E134" s="57">
        <v>14915.66</v>
      </c>
    </row>
    <row r="135" spans="1:5" s="6" customFormat="1" ht="12.75" x14ac:dyDescent="0.2">
      <c r="A135" s="81" t="s">
        <v>101</v>
      </c>
      <c r="B135" s="73"/>
      <c r="C135" s="73"/>
      <c r="D135" s="71">
        <v>10888.43</v>
      </c>
      <c r="E135" s="73"/>
    </row>
    <row r="136" spans="1:5" s="6" customFormat="1" ht="25.5" x14ac:dyDescent="0.2">
      <c r="A136" s="75" t="s">
        <v>225</v>
      </c>
      <c r="B136" s="58">
        <v>576.67999999999995</v>
      </c>
      <c r="C136" s="58">
        <v>576.67999999999995</v>
      </c>
      <c r="D136" s="56"/>
      <c r="E136" s="56"/>
    </row>
    <row r="137" spans="1:5" s="6" customFormat="1" ht="25.5" x14ac:dyDescent="0.2">
      <c r="A137" s="75" t="s">
        <v>226</v>
      </c>
      <c r="B137" s="58">
        <v>576.67999999999995</v>
      </c>
      <c r="C137" s="58">
        <v>576.67999999999995</v>
      </c>
      <c r="D137" s="56"/>
      <c r="E137" s="56"/>
    </row>
    <row r="138" spans="1:5" s="6" customFormat="1" ht="12.75" x14ac:dyDescent="0.2">
      <c r="A138" s="80" t="s">
        <v>153</v>
      </c>
      <c r="B138" s="58">
        <v>576.67999999999995</v>
      </c>
      <c r="C138" s="58">
        <v>576.67999999999995</v>
      </c>
      <c r="D138" s="56"/>
      <c r="E138" s="56"/>
    </row>
    <row r="139" spans="1:5" s="6" customFormat="1" ht="12.75" x14ac:dyDescent="0.2">
      <c r="A139" s="82" t="s">
        <v>233</v>
      </c>
      <c r="B139" s="83">
        <v>73593.11</v>
      </c>
      <c r="C139" s="83">
        <v>73593.11</v>
      </c>
      <c r="D139" s="83">
        <v>16750</v>
      </c>
      <c r="E139" s="84">
        <v>22.76</v>
      </c>
    </row>
    <row r="140" spans="1:5" s="6" customFormat="1" ht="25.5" x14ac:dyDescent="0.2">
      <c r="A140" s="75" t="s">
        <v>227</v>
      </c>
      <c r="B140" s="57">
        <v>73593.11</v>
      </c>
      <c r="C140" s="57">
        <v>73593.11</v>
      </c>
      <c r="D140" s="57">
        <v>16750</v>
      </c>
      <c r="E140" s="58">
        <v>22.76</v>
      </c>
    </row>
    <row r="141" spans="1:5" s="6" customFormat="1" ht="25.5" x14ac:dyDescent="0.2">
      <c r="A141" s="75" t="s">
        <v>228</v>
      </c>
      <c r="B141" s="57">
        <v>73593.11</v>
      </c>
      <c r="C141" s="57">
        <v>73593.11</v>
      </c>
      <c r="D141" s="57">
        <v>16750</v>
      </c>
      <c r="E141" s="58">
        <v>22.76</v>
      </c>
    </row>
    <row r="142" spans="1:5" s="6" customFormat="1" ht="12.75" x14ac:dyDescent="0.2">
      <c r="A142" s="80" t="s">
        <v>89</v>
      </c>
      <c r="B142" s="57">
        <v>73593.11</v>
      </c>
      <c r="C142" s="57">
        <v>73593.11</v>
      </c>
      <c r="D142" s="57">
        <v>16750</v>
      </c>
      <c r="E142" s="58">
        <v>22.76</v>
      </c>
    </row>
    <row r="143" spans="1:5" s="6" customFormat="1" ht="12.75" x14ac:dyDescent="0.2">
      <c r="A143" s="81" t="s">
        <v>104</v>
      </c>
      <c r="B143" s="73"/>
      <c r="C143" s="73"/>
      <c r="D143" s="71">
        <v>16750</v>
      </c>
      <c r="E143" s="73"/>
    </row>
    <row r="144" spans="1:5" s="6" customFormat="1" ht="12.75" x14ac:dyDescent="0.2">
      <c r="A144" s="56" t="s">
        <v>234</v>
      </c>
      <c r="B144" s="57">
        <v>298256.84000000003</v>
      </c>
      <c r="C144" s="57">
        <v>298256.84000000003</v>
      </c>
      <c r="D144" s="57">
        <v>235950.12</v>
      </c>
      <c r="E144" s="58">
        <v>79.11</v>
      </c>
    </row>
    <row r="145" spans="1:5" s="79" customFormat="1" ht="12.75" x14ac:dyDescent="0.2">
      <c r="A145" s="76" t="s">
        <v>235</v>
      </c>
      <c r="B145" s="77">
        <v>3400</v>
      </c>
      <c r="C145" s="77">
        <v>3400</v>
      </c>
      <c r="D145" s="77">
        <v>3400</v>
      </c>
      <c r="E145" s="78">
        <v>100</v>
      </c>
    </row>
    <row r="146" spans="1:5" s="6" customFormat="1" ht="12.75" x14ac:dyDescent="0.2">
      <c r="A146" s="75" t="s">
        <v>199</v>
      </c>
      <c r="B146" s="57">
        <v>3400</v>
      </c>
      <c r="C146" s="57">
        <v>3400</v>
      </c>
      <c r="D146" s="57">
        <v>3400</v>
      </c>
      <c r="E146" s="58">
        <v>100</v>
      </c>
    </row>
    <row r="147" spans="1:5" s="6" customFormat="1" ht="12.75" x14ac:dyDescent="0.2">
      <c r="A147" s="80" t="s">
        <v>89</v>
      </c>
      <c r="B147" s="57">
        <v>3400</v>
      </c>
      <c r="C147" s="57">
        <v>3400</v>
      </c>
      <c r="D147" s="57">
        <v>3400</v>
      </c>
      <c r="E147" s="58">
        <v>100</v>
      </c>
    </row>
    <row r="148" spans="1:5" s="6" customFormat="1" ht="12.75" x14ac:dyDescent="0.2">
      <c r="A148" s="81" t="s">
        <v>91</v>
      </c>
      <c r="B148" s="73"/>
      <c r="C148" s="73"/>
      <c r="D148" s="72">
        <v>298.60000000000002</v>
      </c>
      <c r="E148" s="73"/>
    </row>
    <row r="149" spans="1:5" s="6" customFormat="1" ht="12.75" x14ac:dyDescent="0.2">
      <c r="A149" s="81" t="s">
        <v>96</v>
      </c>
      <c r="B149" s="73"/>
      <c r="C149" s="73"/>
      <c r="D149" s="72">
        <v>314.33</v>
      </c>
      <c r="E149" s="73"/>
    </row>
    <row r="150" spans="1:5" s="6" customFormat="1" ht="12.75" x14ac:dyDescent="0.2">
      <c r="A150" s="81" t="s">
        <v>97</v>
      </c>
      <c r="B150" s="73"/>
      <c r="C150" s="73"/>
      <c r="D150" s="71">
        <v>1375.29</v>
      </c>
      <c r="E150" s="73"/>
    </row>
    <row r="151" spans="1:5" s="6" customFormat="1" ht="12.75" x14ac:dyDescent="0.2">
      <c r="A151" s="81" t="s">
        <v>100</v>
      </c>
      <c r="B151" s="73"/>
      <c r="C151" s="73"/>
      <c r="D151" s="72">
        <v>456.78</v>
      </c>
      <c r="E151" s="73"/>
    </row>
    <row r="152" spans="1:5" s="6" customFormat="1" ht="12.75" x14ac:dyDescent="0.2">
      <c r="A152" s="81" t="s">
        <v>103</v>
      </c>
      <c r="B152" s="73"/>
      <c r="C152" s="73"/>
      <c r="D152" s="72">
        <v>450</v>
      </c>
      <c r="E152" s="73"/>
    </row>
    <row r="153" spans="1:5" s="6" customFormat="1" ht="12.75" x14ac:dyDescent="0.2">
      <c r="A153" s="81" t="s">
        <v>111</v>
      </c>
      <c r="B153" s="73"/>
      <c r="C153" s="73"/>
      <c r="D153" s="72">
        <v>505</v>
      </c>
      <c r="E153" s="73"/>
    </row>
    <row r="154" spans="1:5" s="79" customFormat="1" ht="12.75" x14ac:dyDescent="0.2">
      <c r="A154" s="76" t="s">
        <v>236</v>
      </c>
      <c r="B154" s="77">
        <v>21788.25</v>
      </c>
      <c r="C154" s="77">
        <v>21788.25</v>
      </c>
      <c r="D154" s="77">
        <v>21746</v>
      </c>
      <c r="E154" s="78">
        <v>99.81</v>
      </c>
    </row>
    <row r="155" spans="1:5" s="6" customFormat="1" ht="12.75" x14ac:dyDescent="0.2">
      <c r="A155" s="75" t="s">
        <v>199</v>
      </c>
      <c r="B155" s="57">
        <v>12633.34</v>
      </c>
      <c r="C155" s="57">
        <v>12633.34</v>
      </c>
      <c r="D155" s="57">
        <v>12633.34</v>
      </c>
      <c r="E155" s="58">
        <v>100</v>
      </c>
    </row>
    <row r="156" spans="1:5" s="6" customFormat="1" ht="12.75" x14ac:dyDescent="0.2">
      <c r="A156" s="80" t="s">
        <v>81</v>
      </c>
      <c r="B156" s="57">
        <v>12633.34</v>
      </c>
      <c r="C156" s="57">
        <v>12633.34</v>
      </c>
      <c r="D156" s="57">
        <v>12633.34</v>
      </c>
      <c r="E156" s="58">
        <v>100</v>
      </c>
    </row>
    <row r="157" spans="1:5" s="6" customFormat="1" ht="12.75" x14ac:dyDescent="0.2">
      <c r="A157" s="81" t="s">
        <v>83</v>
      </c>
      <c r="B157" s="73"/>
      <c r="C157" s="73"/>
      <c r="D157" s="71">
        <v>12633.34</v>
      </c>
      <c r="E157" s="73"/>
    </row>
    <row r="158" spans="1:5" s="6" customFormat="1" ht="12.75" x14ac:dyDescent="0.2">
      <c r="A158" s="75" t="s">
        <v>210</v>
      </c>
      <c r="B158" s="57">
        <v>5012.1899999999996</v>
      </c>
      <c r="C158" s="57">
        <v>5012.1899999999996</v>
      </c>
      <c r="D158" s="57">
        <v>8415.83</v>
      </c>
      <c r="E158" s="58">
        <v>167.91</v>
      </c>
    </row>
    <row r="159" spans="1:5" s="6" customFormat="1" ht="12.75" x14ac:dyDescent="0.2">
      <c r="A159" s="75" t="s">
        <v>211</v>
      </c>
      <c r="B159" s="57">
        <v>5012.1899999999996</v>
      </c>
      <c r="C159" s="57">
        <v>5012.1899999999996</v>
      </c>
      <c r="D159" s="57">
        <v>8415.83</v>
      </c>
      <c r="E159" s="58">
        <v>167.91</v>
      </c>
    </row>
    <row r="160" spans="1:5" s="6" customFormat="1" ht="12.75" x14ac:dyDescent="0.2">
      <c r="A160" s="80" t="s">
        <v>81</v>
      </c>
      <c r="B160" s="57">
        <v>4652.25</v>
      </c>
      <c r="C160" s="57">
        <v>4652.25</v>
      </c>
      <c r="D160" s="57">
        <v>8066.38</v>
      </c>
      <c r="E160" s="58">
        <v>173.39</v>
      </c>
    </row>
    <row r="161" spans="1:5" s="6" customFormat="1" ht="12.75" x14ac:dyDescent="0.2">
      <c r="A161" s="81" t="s">
        <v>83</v>
      </c>
      <c r="B161" s="73"/>
      <c r="C161" s="73"/>
      <c r="D161" s="71">
        <v>4916.66</v>
      </c>
      <c r="E161" s="73"/>
    </row>
    <row r="162" spans="1:5" s="6" customFormat="1" ht="12.75" x14ac:dyDescent="0.2">
      <c r="A162" s="81" t="s">
        <v>86</v>
      </c>
      <c r="B162" s="73"/>
      <c r="C162" s="73"/>
      <c r="D162" s="72">
        <v>800</v>
      </c>
      <c r="E162" s="73"/>
    </row>
    <row r="163" spans="1:5" s="6" customFormat="1" ht="12.75" x14ac:dyDescent="0.2">
      <c r="A163" s="81" t="s">
        <v>88</v>
      </c>
      <c r="B163" s="73"/>
      <c r="C163" s="73"/>
      <c r="D163" s="71">
        <v>2349.7199999999998</v>
      </c>
      <c r="E163" s="73"/>
    </row>
    <row r="164" spans="1:5" s="6" customFormat="1" ht="12.75" x14ac:dyDescent="0.2">
      <c r="A164" s="80" t="s">
        <v>89</v>
      </c>
      <c r="B164" s="58">
        <v>359.94</v>
      </c>
      <c r="C164" s="58">
        <v>359.94</v>
      </c>
      <c r="D164" s="58">
        <v>349.45</v>
      </c>
      <c r="E164" s="58">
        <v>97.09</v>
      </c>
    </row>
    <row r="165" spans="1:5" s="6" customFormat="1" ht="12.75" x14ac:dyDescent="0.2">
      <c r="A165" s="81" t="s">
        <v>92</v>
      </c>
      <c r="B165" s="73"/>
      <c r="C165" s="73"/>
      <c r="D165" s="72">
        <v>349.45</v>
      </c>
      <c r="E165" s="73"/>
    </row>
    <row r="166" spans="1:5" s="6" customFormat="1" ht="12.75" x14ac:dyDescent="0.2">
      <c r="A166" s="75" t="s">
        <v>216</v>
      </c>
      <c r="B166" s="57">
        <v>4142.72</v>
      </c>
      <c r="C166" s="57">
        <v>4142.72</v>
      </c>
      <c r="D166" s="58">
        <v>696.83</v>
      </c>
      <c r="E166" s="58">
        <v>16.82</v>
      </c>
    </row>
    <row r="167" spans="1:5" s="6" customFormat="1" ht="25.5" x14ac:dyDescent="0.2">
      <c r="A167" s="75" t="s">
        <v>217</v>
      </c>
      <c r="B167" s="57">
        <v>3416.66</v>
      </c>
      <c r="C167" s="57">
        <v>3416.66</v>
      </c>
      <c r="D167" s="56"/>
      <c r="E167" s="56"/>
    </row>
    <row r="168" spans="1:5" s="6" customFormat="1" ht="12.75" x14ac:dyDescent="0.2">
      <c r="A168" s="80" t="s">
        <v>81</v>
      </c>
      <c r="B168" s="57">
        <v>3416.66</v>
      </c>
      <c r="C168" s="57">
        <v>3416.66</v>
      </c>
      <c r="D168" s="56"/>
      <c r="E168" s="56"/>
    </row>
    <row r="169" spans="1:5" s="6" customFormat="1" ht="12.75" x14ac:dyDescent="0.2">
      <c r="A169" s="81" t="s">
        <v>83</v>
      </c>
      <c r="B169" s="73"/>
      <c r="C169" s="73"/>
      <c r="D169" s="73"/>
      <c r="E169" s="73"/>
    </row>
    <row r="170" spans="1:5" s="6" customFormat="1" ht="25.5" x14ac:dyDescent="0.2">
      <c r="A170" s="75" t="s">
        <v>218</v>
      </c>
      <c r="B170" s="58">
        <v>726.06</v>
      </c>
      <c r="C170" s="58">
        <v>726.06</v>
      </c>
      <c r="D170" s="58">
        <v>696.83</v>
      </c>
      <c r="E170" s="58">
        <v>95.97</v>
      </c>
    </row>
    <row r="171" spans="1:5" s="6" customFormat="1" ht="12.75" x14ac:dyDescent="0.2">
      <c r="A171" s="80" t="s">
        <v>81</v>
      </c>
      <c r="B171" s="58">
        <v>546.09</v>
      </c>
      <c r="C171" s="58">
        <v>546.09</v>
      </c>
      <c r="D171" s="58">
        <v>546.09</v>
      </c>
      <c r="E171" s="58">
        <v>100</v>
      </c>
    </row>
    <row r="172" spans="1:5" s="6" customFormat="1" ht="12.75" x14ac:dyDescent="0.2">
      <c r="A172" s="81" t="s">
        <v>88</v>
      </c>
      <c r="B172" s="73"/>
      <c r="C172" s="73"/>
      <c r="D172" s="72">
        <v>546.09</v>
      </c>
      <c r="E172" s="73"/>
    </row>
    <row r="173" spans="1:5" s="6" customFormat="1" ht="12.75" x14ac:dyDescent="0.2">
      <c r="A173" s="80" t="s">
        <v>89</v>
      </c>
      <c r="B173" s="58">
        <v>179.97</v>
      </c>
      <c r="C173" s="58">
        <v>179.97</v>
      </c>
      <c r="D173" s="58">
        <v>150.74</v>
      </c>
      <c r="E173" s="58">
        <v>83.76</v>
      </c>
    </row>
    <row r="174" spans="1:5" s="6" customFormat="1" ht="12.75" x14ac:dyDescent="0.2">
      <c r="A174" s="81" t="s">
        <v>92</v>
      </c>
      <c r="B174" s="73"/>
      <c r="C174" s="73"/>
      <c r="D174" s="72">
        <v>150.74</v>
      </c>
      <c r="E174" s="73"/>
    </row>
    <row r="175" spans="1:5" s="6" customFormat="1" ht="12.75" x14ac:dyDescent="0.2">
      <c r="A175" s="82" t="s">
        <v>237</v>
      </c>
      <c r="B175" s="83">
        <v>21509.599999999999</v>
      </c>
      <c r="C175" s="83">
        <v>21509.599999999999</v>
      </c>
      <c r="D175" s="83">
        <v>21773.9</v>
      </c>
      <c r="E175" s="84">
        <v>101.23</v>
      </c>
    </row>
    <row r="176" spans="1:5" s="6" customFormat="1" ht="12.75" x14ac:dyDescent="0.2">
      <c r="A176" s="75" t="s">
        <v>214</v>
      </c>
      <c r="B176" s="57">
        <v>21509.599999999999</v>
      </c>
      <c r="C176" s="57">
        <v>21509.599999999999</v>
      </c>
      <c r="D176" s="57">
        <v>21773.9</v>
      </c>
      <c r="E176" s="58">
        <v>101.23</v>
      </c>
    </row>
    <row r="177" spans="1:5" s="6" customFormat="1" ht="12.75" x14ac:dyDescent="0.2">
      <c r="A177" s="75" t="s">
        <v>215</v>
      </c>
      <c r="B177" s="57">
        <v>21509.599999999999</v>
      </c>
      <c r="C177" s="57">
        <v>21509.599999999999</v>
      </c>
      <c r="D177" s="57">
        <v>21773.9</v>
      </c>
      <c r="E177" s="58">
        <v>101.23</v>
      </c>
    </row>
    <row r="178" spans="1:5" s="6" customFormat="1" ht="12.75" x14ac:dyDescent="0.2">
      <c r="A178" s="80" t="s">
        <v>81</v>
      </c>
      <c r="B178" s="58">
        <v>700</v>
      </c>
      <c r="C178" s="58">
        <v>700</v>
      </c>
      <c r="D178" s="56"/>
      <c r="E178" s="56"/>
    </row>
    <row r="179" spans="1:5" s="6" customFormat="1" ht="12.75" x14ac:dyDescent="0.2">
      <c r="A179" s="80" t="s">
        <v>89</v>
      </c>
      <c r="B179" s="57">
        <v>20809.599999999999</v>
      </c>
      <c r="C179" s="57">
        <v>20809.599999999999</v>
      </c>
      <c r="D179" s="57">
        <v>21773.9</v>
      </c>
      <c r="E179" s="58">
        <v>104.63</v>
      </c>
    </row>
    <row r="180" spans="1:5" s="6" customFormat="1" ht="12.75" x14ac:dyDescent="0.2">
      <c r="A180" s="81" t="s">
        <v>93</v>
      </c>
      <c r="B180" s="73"/>
      <c r="C180" s="73"/>
      <c r="D180" s="71">
        <v>12686.68</v>
      </c>
      <c r="E180" s="73"/>
    </row>
    <row r="181" spans="1:5" s="6" customFormat="1" ht="12.75" x14ac:dyDescent="0.2">
      <c r="A181" s="81" t="s">
        <v>113</v>
      </c>
      <c r="B181" s="73"/>
      <c r="C181" s="73"/>
      <c r="D181" s="71">
        <v>9087.2199999999993</v>
      </c>
      <c r="E181" s="73"/>
    </row>
    <row r="182" spans="1:5" s="6" customFormat="1" ht="12.75" x14ac:dyDescent="0.2">
      <c r="A182" s="82" t="s">
        <v>238</v>
      </c>
      <c r="B182" s="83">
        <v>16367.01</v>
      </c>
      <c r="C182" s="83">
        <v>16367.01</v>
      </c>
      <c r="D182" s="83">
        <v>16367.01</v>
      </c>
      <c r="E182" s="84">
        <v>100</v>
      </c>
    </row>
    <row r="183" spans="1:5" s="6" customFormat="1" ht="12.75" x14ac:dyDescent="0.2">
      <c r="A183" s="75" t="s">
        <v>219</v>
      </c>
      <c r="B183" s="57">
        <v>2455.1999999999998</v>
      </c>
      <c r="C183" s="57">
        <v>2455.1999999999998</v>
      </c>
      <c r="D183" s="57">
        <v>2455.1999999999998</v>
      </c>
      <c r="E183" s="58">
        <v>100</v>
      </c>
    </row>
    <row r="184" spans="1:5" s="6" customFormat="1" ht="12.75" x14ac:dyDescent="0.2">
      <c r="A184" s="75" t="s">
        <v>220</v>
      </c>
      <c r="B184" s="57">
        <v>2455.1999999999998</v>
      </c>
      <c r="C184" s="57">
        <v>2455.1999999999998</v>
      </c>
      <c r="D184" s="57">
        <v>2455.1999999999998</v>
      </c>
      <c r="E184" s="58">
        <v>100</v>
      </c>
    </row>
    <row r="185" spans="1:5" s="6" customFormat="1" ht="12.75" x14ac:dyDescent="0.2">
      <c r="A185" s="80" t="s">
        <v>89</v>
      </c>
      <c r="B185" s="57">
        <v>2455.1999999999998</v>
      </c>
      <c r="C185" s="57">
        <v>2455.1999999999998</v>
      </c>
      <c r="D185" s="57">
        <v>2455.1999999999998</v>
      </c>
      <c r="E185" s="58">
        <v>100</v>
      </c>
    </row>
    <row r="186" spans="1:5" s="6" customFormat="1" ht="12.75" x14ac:dyDescent="0.2">
      <c r="A186" s="81" t="s">
        <v>91</v>
      </c>
      <c r="B186" s="73"/>
      <c r="C186" s="73"/>
      <c r="D186" s="72">
        <v>914.3</v>
      </c>
      <c r="E186" s="73"/>
    </row>
    <row r="187" spans="1:5" s="6" customFormat="1" ht="12.75" x14ac:dyDescent="0.2">
      <c r="A187" s="81" t="s">
        <v>96</v>
      </c>
      <c r="B187" s="73"/>
      <c r="C187" s="73"/>
      <c r="D187" s="72">
        <v>527.09</v>
      </c>
      <c r="E187" s="73"/>
    </row>
    <row r="188" spans="1:5" s="6" customFormat="1" ht="12.75" x14ac:dyDescent="0.2">
      <c r="A188" s="81" t="s">
        <v>98</v>
      </c>
      <c r="B188" s="73"/>
      <c r="C188" s="73"/>
      <c r="D188" s="72">
        <v>464.9</v>
      </c>
      <c r="E188" s="73"/>
    </row>
    <row r="189" spans="1:5" s="6" customFormat="1" ht="12.75" x14ac:dyDescent="0.2">
      <c r="A189" s="81" t="s">
        <v>103</v>
      </c>
      <c r="B189" s="73"/>
      <c r="C189" s="73"/>
      <c r="D189" s="72">
        <v>548.91</v>
      </c>
      <c r="E189" s="73"/>
    </row>
    <row r="190" spans="1:5" s="6" customFormat="1" ht="25.5" x14ac:dyDescent="0.2">
      <c r="A190" s="75" t="s">
        <v>221</v>
      </c>
      <c r="B190" s="57">
        <v>13911.81</v>
      </c>
      <c r="C190" s="57">
        <v>13911.81</v>
      </c>
      <c r="D190" s="57">
        <v>13911.81</v>
      </c>
      <c r="E190" s="58">
        <v>100</v>
      </c>
    </row>
    <row r="191" spans="1:5" s="6" customFormat="1" ht="25.5" x14ac:dyDescent="0.2">
      <c r="A191" s="75" t="s">
        <v>222</v>
      </c>
      <c r="B191" s="57">
        <v>13911.81</v>
      </c>
      <c r="C191" s="57">
        <v>13911.81</v>
      </c>
      <c r="D191" s="57">
        <v>13911.81</v>
      </c>
      <c r="E191" s="58">
        <v>100</v>
      </c>
    </row>
    <row r="192" spans="1:5" s="6" customFormat="1" ht="12.75" x14ac:dyDescent="0.2">
      <c r="A192" s="80" t="s">
        <v>89</v>
      </c>
      <c r="B192" s="57">
        <v>13911.81</v>
      </c>
      <c r="C192" s="57">
        <v>13911.81</v>
      </c>
      <c r="D192" s="57">
        <v>13911.81</v>
      </c>
      <c r="E192" s="58">
        <v>100</v>
      </c>
    </row>
    <row r="193" spans="1:5" s="6" customFormat="1" ht="12.75" x14ac:dyDescent="0.2">
      <c r="A193" s="81" t="s">
        <v>91</v>
      </c>
      <c r="B193" s="73"/>
      <c r="C193" s="73"/>
      <c r="D193" s="71">
        <v>5181</v>
      </c>
      <c r="E193" s="73"/>
    </row>
    <row r="194" spans="1:5" s="6" customFormat="1" ht="12.75" x14ac:dyDescent="0.2">
      <c r="A194" s="81" t="s">
        <v>96</v>
      </c>
      <c r="B194" s="73"/>
      <c r="C194" s="73"/>
      <c r="D194" s="71">
        <v>2986.99</v>
      </c>
      <c r="E194" s="73"/>
    </row>
    <row r="195" spans="1:5" s="6" customFormat="1" ht="12.75" x14ac:dyDescent="0.2">
      <c r="A195" s="81" t="s">
        <v>98</v>
      </c>
      <c r="B195" s="73"/>
      <c r="C195" s="73"/>
      <c r="D195" s="71">
        <v>2634.46</v>
      </c>
      <c r="E195" s="73"/>
    </row>
    <row r="196" spans="1:5" s="6" customFormat="1" ht="12.75" x14ac:dyDescent="0.2">
      <c r="A196" s="81" t="s">
        <v>103</v>
      </c>
      <c r="B196" s="73"/>
      <c r="C196" s="73"/>
      <c r="D196" s="71">
        <v>3109.36</v>
      </c>
      <c r="E196" s="73"/>
    </row>
    <row r="197" spans="1:5" s="79" customFormat="1" ht="12.75" x14ac:dyDescent="0.2">
      <c r="A197" s="76" t="s">
        <v>239</v>
      </c>
      <c r="B197" s="78">
        <v>949.5</v>
      </c>
      <c r="C197" s="78">
        <v>949.5</v>
      </c>
      <c r="D197" s="78">
        <v>949.5</v>
      </c>
      <c r="E197" s="78">
        <v>100</v>
      </c>
    </row>
    <row r="198" spans="1:5" s="6" customFormat="1" ht="12.75" x14ac:dyDescent="0.2">
      <c r="A198" s="75" t="s">
        <v>212</v>
      </c>
      <c r="B198" s="58">
        <v>949.5</v>
      </c>
      <c r="C198" s="58">
        <v>949.5</v>
      </c>
      <c r="D198" s="58">
        <v>949.5</v>
      </c>
      <c r="E198" s="58">
        <v>100</v>
      </c>
    </row>
    <row r="199" spans="1:5" s="6" customFormat="1" ht="12.75" x14ac:dyDescent="0.2">
      <c r="A199" s="75" t="s">
        <v>213</v>
      </c>
      <c r="B199" s="58">
        <v>949.5</v>
      </c>
      <c r="C199" s="58">
        <v>949.5</v>
      </c>
      <c r="D199" s="58">
        <v>949.5</v>
      </c>
      <c r="E199" s="58">
        <v>100</v>
      </c>
    </row>
    <row r="200" spans="1:5" s="6" customFormat="1" ht="12.75" x14ac:dyDescent="0.2">
      <c r="A200" s="80" t="s">
        <v>149</v>
      </c>
      <c r="B200" s="58">
        <v>949.5</v>
      </c>
      <c r="C200" s="58">
        <v>949.5</v>
      </c>
      <c r="D200" s="58">
        <v>949.5</v>
      </c>
      <c r="E200" s="58">
        <v>100</v>
      </c>
    </row>
    <row r="201" spans="1:5" s="6" customFormat="1" ht="12.75" x14ac:dyDescent="0.2">
      <c r="A201" s="81" t="s">
        <v>151</v>
      </c>
      <c r="B201" s="73"/>
      <c r="C201" s="73"/>
      <c r="D201" s="72">
        <v>949.5</v>
      </c>
      <c r="E201" s="73"/>
    </row>
    <row r="202" spans="1:5" s="79" customFormat="1" ht="12.75" x14ac:dyDescent="0.2">
      <c r="A202" s="76" t="s">
        <v>240</v>
      </c>
      <c r="B202" s="77">
        <v>34242.480000000003</v>
      </c>
      <c r="C202" s="77">
        <v>34242.480000000003</v>
      </c>
      <c r="D202" s="77">
        <v>34182.800000000003</v>
      </c>
      <c r="E202" s="78">
        <v>99.83</v>
      </c>
    </row>
    <row r="203" spans="1:5" s="6" customFormat="1" ht="12.75" x14ac:dyDescent="0.2">
      <c r="A203" s="75" t="s">
        <v>199</v>
      </c>
      <c r="B203" s="57">
        <v>34242.480000000003</v>
      </c>
      <c r="C203" s="57">
        <v>34242.480000000003</v>
      </c>
      <c r="D203" s="57">
        <v>34182.800000000003</v>
      </c>
      <c r="E203" s="58">
        <v>99.83</v>
      </c>
    </row>
    <row r="204" spans="1:5" s="6" customFormat="1" ht="12.75" x14ac:dyDescent="0.2">
      <c r="A204" s="80" t="s">
        <v>81</v>
      </c>
      <c r="B204" s="57">
        <v>33797.4</v>
      </c>
      <c r="C204" s="57">
        <v>33797.4</v>
      </c>
      <c r="D204" s="57">
        <v>33797.35</v>
      </c>
      <c r="E204" s="58">
        <v>100</v>
      </c>
    </row>
    <row r="205" spans="1:5" s="6" customFormat="1" ht="12.75" x14ac:dyDescent="0.2">
      <c r="A205" s="81" t="s">
        <v>83</v>
      </c>
      <c r="B205" s="73"/>
      <c r="C205" s="73"/>
      <c r="D205" s="71">
        <v>28409.75</v>
      </c>
      <c r="E205" s="73"/>
    </row>
    <row r="206" spans="1:5" s="6" customFormat="1" ht="12.75" x14ac:dyDescent="0.2">
      <c r="A206" s="81" t="s">
        <v>86</v>
      </c>
      <c r="B206" s="73"/>
      <c r="C206" s="73"/>
      <c r="D206" s="72">
        <v>700</v>
      </c>
      <c r="E206" s="73"/>
    </row>
    <row r="207" spans="1:5" s="6" customFormat="1" ht="12.75" x14ac:dyDescent="0.2">
      <c r="A207" s="81" t="s">
        <v>88</v>
      </c>
      <c r="B207" s="73"/>
      <c r="C207" s="73"/>
      <c r="D207" s="71">
        <v>4687.6000000000004</v>
      </c>
      <c r="E207" s="73"/>
    </row>
    <row r="208" spans="1:5" s="6" customFormat="1" ht="12.75" x14ac:dyDescent="0.2">
      <c r="A208" s="80" t="s">
        <v>89</v>
      </c>
      <c r="B208" s="58">
        <v>445.08</v>
      </c>
      <c r="C208" s="58">
        <v>445.08</v>
      </c>
      <c r="D208" s="58">
        <v>385.45</v>
      </c>
      <c r="E208" s="58">
        <v>86.6</v>
      </c>
    </row>
    <row r="209" spans="1:5" s="6" customFormat="1" ht="12.75" x14ac:dyDescent="0.2">
      <c r="A209" s="81" t="s">
        <v>92</v>
      </c>
      <c r="B209" s="73"/>
      <c r="C209" s="73"/>
      <c r="D209" s="72">
        <v>385.45</v>
      </c>
      <c r="E209" s="73"/>
    </row>
    <row r="210" spans="1:5" s="6" customFormat="1" ht="12.75" x14ac:dyDescent="0.2">
      <c r="A210" s="82" t="s">
        <v>241</v>
      </c>
      <c r="B210" s="83">
        <v>200000</v>
      </c>
      <c r="C210" s="83">
        <v>200000</v>
      </c>
      <c r="D210" s="83">
        <v>137530.91</v>
      </c>
      <c r="E210" s="84">
        <v>68.77</v>
      </c>
    </row>
    <row r="211" spans="1:5" s="6" customFormat="1" ht="12.75" x14ac:dyDescent="0.2">
      <c r="A211" s="75" t="s">
        <v>214</v>
      </c>
      <c r="B211" s="56"/>
      <c r="C211" s="56"/>
      <c r="D211" s="57">
        <v>137530.91</v>
      </c>
      <c r="E211" s="56"/>
    </row>
    <row r="212" spans="1:5" s="6" customFormat="1" ht="12.75" x14ac:dyDescent="0.2">
      <c r="A212" s="75" t="s">
        <v>215</v>
      </c>
      <c r="B212" s="56"/>
      <c r="C212" s="56"/>
      <c r="D212" s="57">
        <v>137530.91</v>
      </c>
      <c r="E212" s="56"/>
    </row>
    <row r="213" spans="1:5" s="6" customFormat="1" ht="12.75" x14ac:dyDescent="0.2">
      <c r="A213" s="80" t="s">
        <v>89</v>
      </c>
      <c r="B213" s="56"/>
      <c r="C213" s="56"/>
      <c r="D213" s="57">
        <v>19480.91</v>
      </c>
      <c r="E213" s="56"/>
    </row>
    <row r="214" spans="1:5" s="6" customFormat="1" ht="12.75" x14ac:dyDescent="0.2">
      <c r="A214" s="81" t="s">
        <v>93</v>
      </c>
      <c r="B214" s="73"/>
      <c r="C214" s="73"/>
      <c r="D214" s="71">
        <v>7432.21</v>
      </c>
      <c r="E214" s="73"/>
    </row>
    <row r="215" spans="1:5" s="6" customFormat="1" ht="12.75" x14ac:dyDescent="0.2">
      <c r="A215" s="81" t="s">
        <v>107</v>
      </c>
      <c r="B215" s="73"/>
      <c r="C215" s="73"/>
      <c r="D215" s="71">
        <v>1118.5</v>
      </c>
      <c r="E215" s="73"/>
    </row>
    <row r="216" spans="1:5" s="6" customFormat="1" ht="12.75" x14ac:dyDescent="0.2">
      <c r="A216" s="81" t="s">
        <v>109</v>
      </c>
      <c r="B216" s="73"/>
      <c r="C216" s="73"/>
      <c r="D216" s="71">
        <v>10889.3</v>
      </c>
      <c r="E216" s="73"/>
    </row>
    <row r="217" spans="1:5" s="6" customFormat="1" ht="12.75" x14ac:dyDescent="0.2">
      <c r="A217" s="81" t="s">
        <v>117</v>
      </c>
      <c r="B217" s="73"/>
      <c r="C217" s="73"/>
      <c r="D217" s="72">
        <v>40.9</v>
      </c>
      <c r="E217" s="73"/>
    </row>
    <row r="218" spans="1:5" s="6" customFormat="1" ht="12.75" x14ac:dyDescent="0.2">
      <c r="A218" s="80" t="s">
        <v>134</v>
      </c>
      <c r="B218" s="56"/>
      <c r="C218" s="56"/>
      <c r="D218" s="57">
        <v>118050</v>
      </c>
      <c r="E218" s="56"/>
    </row>
    <row r="219" spans="1:5" s="6" customFormat="1" ht="12.75" x14ac:dyDescent="0.2">
      <c r="A219" s="81" t="s">
        <v>136</v>
      </c>
      <c r="B219" s="73"/>
      <c r="C219" s="73"/>
      <c r="D219" s="71">
        <v>118050</v>
      </c>
      <c r="E219" s="73"/>
    </row>
    <row r="220" spans="1:5" s="6" customFormat="1" ht="25.5" x14ac:dyDescent="0.2">
      <c r="A220" s="75" t="s">
        <v>221</v>
      </c>
      <c r="B220" s="57">
        <v>200000</v>
      </c>
      <c r="C220" s="57">
        <v>200000</v>
      </c>
      <c r="D220" s="56"/>
      <c r="E220" s="56"/>
    </row>
    <row r="221" spans="1:5" s="6" customFormat="1" ht="25.5" x14ac:dyDescent="0.2">
      <c r="A221" s="75" t="s">
        <v>222</v>
      </c>
      <c r="B221" s="57">
        <v>200000</v>
      </c>
      <c r="C221" s="57">
        <v>200000</v>
      </c>
      <c r="D221" s="56"/>
      <c r="E221" s="56"/>
    </row>
    <row r="222" spans="1:5" s="6" customFormat="1" ht="12.75" x14ac:dyDescent="0.2">
      <c r="A222" s="80" t="s">
        <v>81</v>
      </c>
      <c r="B222" s="57">
        <v>16940</v>
      </c>
      <c r="C222" s="57">
        <v>16940</v>
      </c>
      <c r="D222" s="56"/>
      <c r="E222" s="56"/>
    </row>
    <row r="223" spans="1:5" s="6" customFormat="1" ht="12.75" x14ac:dyDescent="0.2">
      <c r="A223" s="80" t="s">
        <v>89</v>
      </c>
      <c r="B223" s="57">
        <v>25180</v>
      </c>
      <c r="C223" s="57">
        <v>25180</v>
      </c>
      <c r="D223" s="56"/>
      <c r="E223" s="56"/>
    </row>
    <row r="224" spans="1:5" s="6" customFormat="1" ht="12.75" x14ac:dyDescent="0.2">
      <c r="A224" s="81" t="s">
        <v>93</v>
      </c>
      <c r="B224" s="73"/>
      <c r="C224" s="73"/>
      <c r="D224" s="73"/>
      <c r="E224" s="73"/>
    </row>
    <row r="225" spans="1:5" s="6" customFormat="1" ht="12.75" x14ac:dyDescent="0.2">
      <c r="A225" s="81" t="s">
        <v>107</v>
      </c>
      <c r="B225" s="73"/>
      <c r="C225" s="73"/>
      <c r="D225" s="73"/>
      <c r="E225" s="73"/>
    </row>
    <row r="226" spans="1:5" s="6" customFormat="1" ht="12.75" x14ac:dyDescent="0.2">
      <c r="A226" s="81" t="s">
        <v>117</v>
      </c>
      <c r="B226" s="73"/>
      <c r="C226" s="73"/>
      <c r="D226" s="73"/>
      <c r="E226" s="73"/>
    </row>
    <row r="227" spans="1:5" s="6" customFormat="1" ht="12.75" x14ac:dyDescent="0.2">
      <c r="A227" s="80" t="s">
        <v>134</v>
      </c>
      <c r="B227" s="57">
        <v>157880</v>
      </c>
      <c r="C227" s="57">
        <v>157880</v>
      </c>
      <c r="D227" s="56"/>
      <c r="E227" s="56"/>
    </row>
    <row r="228" spans="1:5" s="6" customFormat="1" ht="12.75" x14ac:dyDescent="0.2">
      <c r="A228" s="81" t="s">
        <v>136</v>
      </c>
      <c r="B228" s="73"/>
      <c r="C228" s="73"/>
      <c r="D228" s="73"/>
      <c r="E228" s="73"/>
    </row>
    <row r="229" spans="1:5" s="6" customFormat="1" ht="12.75" x14ac:dyDescent="0.2">
      <c r="A229" s="56" t="s">
        <v>242</v>
      </c>
      <c r="B229" s="57">
        <v>28949.83</v>
      </c>
      <c r="C229" s="57">
        <v>28949.83</v>
      </c>
      <c r="D229" s="57">
        <v>3058.34</v>
      </c>
      <c r="E229" s="58">
        <v>10.56</v>
      </c>
    </row>
    <row r="230" spans="1:5" s="6" customFormat="1" ht="12.75" x14ac:dyDescent="0.2">
      <c r="A230" s="82" t="s">
        <v>243</v>
      </c>
      <c r="B230" s="83">
        <v>28949.83</v>
      </c>
      <c r="C230" s="83">
        <v>28949.83</v>
      </c>
      <c r="D230" s="83">
        <v>3058.34</v>
      </c>
      <c r="E230" s="84">
        <v>10.56</v>
      </c>
    </row>
    <row r="231" spans="1:5" s="6" customFormat="1" ht="12.75" x14ac:dyDescent="0.2">
      <c r="A231" s="75" t="s">
        <v>200</v>
      </c>
      <c r="B231" s="57">
        <v>1327.23</v>
      </c>
      <c r="C231" s="57">
        <v>1327.23</v>
      </c>
      <c r="D231" s="56"/>
      <c r="E231" s="56"/>
    </row>
    <row r="232" spans="1:5" s="6" customFormat="1" ht="12.75" x14ac:dyDescent="0.2">
      <c r="A232" s="75" t="s">
        <v>201</v>
      </c>
      <c r="B232" s="57">
        <v>1327.23</v>
      </c>
      <c r="C232" s="57">
        <v>1327.23</v>
      </c>
      <c r="D232" s="56"/>
      <c r="E232" s="56"/>
    </row>
    <row r="233" spans="1:5" s="6" customFormat="1" ht="12.75" x14ac:dyDescent="0.2">
      <c r="A233" s="80" t="s">
        <v>153</v>
      </c>
      <c r="B233" s="57">
        <v>1327.23</v>
      </c>
      <c r="C233" s="57">
        <v>1327.23</v>
      </c>
      <c r="D233" s="56"/>
      <c r="E233" s="56"/>
    </row>
    <row r="234" spans="1:5" s="6" customFormat="1" ht="12.75" x14ac:dyDescent="0.2">
      <c r="A234" s="75" t="s">
        <v>202</v>
      </c>
      <c r="B234" s="57">
        <v>4381.97</v>
      </c>
      <c r="C234" s="57">
        <v>4381.97</v>
      </c>
      <c r="D234" s="58">
        <v>978.8</v>
      </c>
      <c r="E234" s="58">
        <v>22.34</v>
      </c>
    </row>
    <row r="235" spans="1:5" s="6" customFormat="1" ht="12.75" x14ac:dyDescent="0.2">
      <c r="A235" s="75" t="s">
        <v>203</v>
      </c>
      <c r="B235" s="57">
        <v>4381.97</v>
      </c>
      <c r="C235" s="57">
        <v>4381.97</v>
      </c>
      <c r="D235" s="58">
        <v>978.8</v>
      </c>
      <c r="E235" s="58">
        <v>22.34</v>
      </c>
    </row>
    <row r="236" spans="1:5" s="6" customFormat="1" ht="12.75" x14ac:dyDescent="0.2">
      <c r="A236" s="80" t="s">
        <v>153</v>
      </c>
      <c r="B236" s="57">
        <v>4381.97</v>
      </c>
      <c r="C236" s="57">
        <v>4381.97</v>
      </c>
      <c r="D236" s="58">
        <v>978.8</v>
      </c>
      <c r="E236" s="58">
        <v>22.34</v>
      </c>
    </row>
    <row r="237" spans="1:5" s="6" customFormat="1" ht="12.75" x14ac:dyDescent="0.2">
      <c r="A237" s="81" t="s">
        <v>155</v>
      </c>
      <c r="B237" s="73"/>
      <c r="C237" s="73"/>
      <c r="D237" s="72">
        <v>329.8</v>
      </c>
      <c r="E237" s="73"/>
    </row>
    <row r="238" spans="1:5" s="6" customFormat="1" ht="12.75" x14ac:dyDescent="0.2">
      <c r="A238" s="81" t="s">
        <v>156</v>
      </c>
      <c r="B238" s="73"/>
      <c r="C238" s="73"/>
      <c r="D238" s="72">
        <v>649</v>
      </c>
      <c r="E238" s="73"/>
    </row>
    <row r="239" spans="1:5" s="6" customFormat="1" ht="25.5" x14ac:dyDescent="0.2">
      <c r="A239" s="75" t="s">
        <v>227</v>
      </c>
      <c r="B239" s="57">
        <v>23240.63</v>
      </c>
      <c r="C239" s="57">
        <v>23240.63</v>
      </c>
      <c r="D239" s="57">
        <v>2079.54</v>
      </c>
      <c r="E239" s="58">
        <v>8.9499999999999993</v>
      </c>
    </row>
    <row r="240" spans="1:5" s="6" customFormat="1" ht="25.5" x14ac:dyDescent="0.2">
      <c r="A240" s="75" t="s">
        <v>228</v>
      </c>
      <c r="B240" s="57">
        <v>23240.63</v>
      </c>
      <c r="C240" s="57">
        <v>23240.63</v>
      </c>
      <c r="D240" s="57">
        <v>2079.54</v>
      </c>
      <c r="E240" s="58">
        <v>8.9499999999999993</v>
      </c>
    </row>
    <row r="241" spans="1:5" s="6" customFormat="1" ht="12.75" x14ac:dyDescent="0.2">
      <c r="A241" s="80" t="s">
        <v>153</v>
      </c>
      <c r="B241" s="57">
        <v>23240.63</v>
      </c>
      <c r="C241" s="57">
        <v>23240.63</v>
      </c>
      <c r="D241" s="57">
        <v>2079.54</v>
      </c>
      <c r="E241" s="58">
        <v>8.9499999999999993</v>
      </c>
    </row>
    <row r="242" spans="1:5" s="6" customFormat="1" ht="12.75" x14ac:dyDescent="0.2">
      <c r="A242" s="81" t="s">
        <v>155</v>
      </c>
      <c r="B242" s="73"/>
      <c r="C242" s="73"/>
      <c r="D242" s="71">
        <v>1719.93</v>
      </c>
      <c r="E242" s="73"/>
    </row>
    <row r="243" spans="1:5" s="6" customFormat="1" ht="12.75" x14ac:dyDescent="0.2">
      <c r="A243" s="81" t="s">
        <v>158</v>
      </c>
      <c r="B243" s="73"/>
      <c r="C243" s="73"/>
      <c r="D243" s="72">
        <v>359.61</v>
      </c>
      <c r="E243" s="73"/>
    </row>
  </sheetData>
  <mergeCells count="1">
    <mergeCell ref="A1:E1"/>
  </mergeCells>
  <pageMargins left="0.7" right="0.7" top="0.75" bottom="0.75" header="0.3" footer="0.3"/>
  <pageSetup paperSize="9" scale="7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6</vt:i4>
      </vt:variant>
    </vt:vector>
  </HeadingPairs>
  <TitlesOfParts>
    <vt:vector size="13" baseType="lpstr">
      <vt:lpstr>SAŽETAK OPĆEG DIJELA</vt:lpstr>
      <vt:lpstr>PRIHODI I RASHODI PO EKONOMSKOJ</vt:lpstr>
      <vt:lpstr>PRIHODI I RASHODI PO IZVORIMA</vt:lpstr>
      <vt:lpstr>RASHODI PO FUNKCIJSKOJ KLAS.</vt:lpstr>
      <vt:lpstr>RAČUN FINANCIRANJA PO EKONOMSKO</vt:lpstr>
      <vt:lpstr>RAČUN FINANCIRANJA PO IZVORIMA</vt:lpstr>
      <vt:lpstr>POSEBNI DIO</vt:lpstr>
      <vt:lpstr>'POSEBNI DIO'!Podrucje_ispisa</vt:lpstr>
      <vt:lpstr>'PRIHODI I RASHODI PO EKONOMSKOJ'!Podrucje_ispisa</vt:lpstr>
      <vt:lpstr>'PRIHODI I RASHODI PO IZVORIMA'!Podrucje_ispisa</vt:lpstr>
      <vt:lpstr>'RAČUN FINANCIRANJA PO EKONOMSKO'!Podrucje_ispisa</vt:lpstr>
      <vt:lpstr>'RAČUN FINANCIRANJA PO IZVORIMA'!Podrucje_ispisa</vt:lpstr>
      <vt:lpstr>'RASHODI PO FUNKCIJSKOJ KLAS.'!Podrucje_ispisa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2026-03-26T13:06:04Z</cp:lastPrinted>
  <dcterms:created xsi:type="dcterms:W3CDTF">2022-07-19T20:33:42Z</dcterms:created>
  <dcterms:modified xsi:type="dcterms:W3CDTF">2026-03-27T12:48:09Z</dcterms:modified>
</cp:coreProperties>
</file>