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GORANA\REBALANS\I. REBALANS 2026\za web\"/>
    </mc:Choice>
  </mc:AlternateContent>
  <bookViews>
    <workbookView xWindow="0" yWindow="0" windowWidth="28800" windowHeight="11610"/>
  </bookViews>
  <sheets>
    <sheet name="SAŽETAK" sheetId="1" r:id="rId1"/>
    <sheet name="RAČUN PRIHODA I RASHODA PO EKON" sheetId="2" r:id="rId2"/>
    <sheet name="PREMA IZVORIMA FINANCIRANJA" sheetId="3" r:id="rId3"/>
    <sheet name="PREMA FUNKCIJSKOJ KLASIFIKACIJI" sheetId="4" r:id="rId4"/>
    <sheet name="RAČUN FINANCIRANJA" sheetId="5" r:id="rId5"/>
    <sheet name="POSEBAN DIO" sheetId="6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G21" i="1"/>
  <c r="F21" i="1"/>
  <c r="I13" i="1"/>
  <c r="I12" i="1"/>
  <c r="H11" i="1"/>
  <c r="I11" i="1" s="1"/>
  <c r="G11" i="1"/>
  <c r="F11" i="1"/>
  <c r="I10" i="1"/>
  <c r="I9" i="1"/>
  <c r="H8" i="1"/>
  <c r="I8" i="1" s="1"/>
  <c r="G8" i="1"/>
  <c r="G14" i="1" s="1"/>
  <c r="F8" i="1"/>
  <c r="F14" i="1" s="1"/>
  <c r="F31" i="1" s="1"/>
  <c r="H14" i="1" l="1"/>
  <c r="H31" i="1" l="1"/>
  <c r="I14" i="1"/>
</calcChain>
</file>

<file path=xl/sharedStrings.xml><?xml version="1.0" encoding="utf-8"?>
<sst xmlns="http://schemas.openxmlformats.org/spreadsheetml/2006/main" count="225" uniqueCount="127">
  <si>
    <t>I. IZMJENE I DOPUNE FINANCIJSKOG PLANA UGOSTITELJSKE ŠKOLE OPATIJA ZA 2026. GODINU</t>
  </si>
  <si>
    <t>I. OPĆI DIO</t>
  </si>
  <si>
    <t>A) SAŽETAK RAČUNA PRIHODA I RASHODA</t>
  </si>
  <si>
    <t>EUR*</t>
  </si>
  <si>
    <t>Plan 2026.</t>
  </si>
  <si>
    <t>Povećanje/smanjenje</t>
  </si>
  <si>
    <t>Novi plan za 2026.</t>
  </si>
  <si>
    <t>Indeks</t>
  </si>
  <si>
    <t>PRIHODI UKUPNO</t>
  </si>
  <si>
    <t>PRIHODI POSLOVANJA</t>
  </si>
  <si>
    <t>PRIHODI OD PRODAJE NEFINANCIJSKE IMOVINE</t>
  </si>
  <si>
    <t>RASHODI UKUPNO</t>
  </si>
  <si>
    <t>RASHODI  POSLOVANJA</t>
  </si>
  <si>
    <t>RASHODI ZA NABAVU NEFINANCIJSKE IMOVINE</t>
  </si>
  <si>
    <t>RAZLIKA - VIŠAK / MANJAK</t>
  </si>
  <si>
    <t>B) SAŽETAK RAČUNA FINANCIRANJA</t>
  </si>
  <si>
    <t>PRIMICI OD FINANCIJSKE IMOVINE I ZADUŽIVANJA</t>
  </si>
  <si>
    <t>IZDACI ZA FINANCIJSKU IMOVINU I OTPLATE ZAJMOVA</t>
  </si>
  <si>
    <t>NETO FINANCIRANJE</t>
  </si>
  <si>
    <t>C) PRENESENI VIŠAK ILI PRENESENI MANJAK I VIŠEGODIŠNJI PLAN URAVNOTEŽENJA</t>
  </si>
  <si>
    <t>UKUPAN DONOS VIŠKA / MANJKA IZ PRETHODNE(IH) GODINE***</t>
  </si>
  <si>
    <t>VIŠAK  IZ PRETHODNE(IH) GODINE KOJI ĆE SE RASPOREDITI</t>
  </si>
  <si>
    <t>MANJAK IZ PRETHODNE(IH) GODINE KOJI ĆE SE  POKRITI</t>
  </si>
  <si>
    <t>VIŠAK / MANJAK + NETO FINANCIRANJE</t>
  </si>
  <si>
    <t xml:space="preserve">I. IZMJENE I DOPUNE FINANCIJSKOG PLANA UGOSTITELJSKE ŠKOLE OPATIJA ZA 2026. GODINU
I. OPĆI DIO
A. RAČUN PRIHODA I RASHODA
RAČUN PRIHODA I RASHODA PREMA EKONOMSKOJ KLASIFIKACIJI
</t>
  </si>
  <si>
    <t>Oznaka</t>
  </si>
  <si>
    <t>Plan 2026(1.)</t>
  </si>
  <si>
    <t>Povećanje / smanjenje (2.)</t>
  </si>
  <si>
    <t>Novi plan 2026 (3.)</t>
  </si>
  <si>
    <t>Indeks 3./1.(4.)</t>
  </si>
  <si>
    <t>A. RAČUN PRIHODA I RASHODA</t>
  </si>
  <si>
    <t>6 Prihodi poslovanja</t>
  </si>
  <si>
    <t>63 Pomoći iz inozemstva i od subjekata unutar općeg proračuna</t>
  </si>
  <si>
    <t>64 Prihodi od imovine</t>
  </si>
  <si>
    <t>65 Prihodi od upravnih i administrativnih pristojbi, pristojbi po posebnim propisima i naknada</t>
  </si>
  <si>
    <t>66 Prihodi od prodaje proizvoda i robe te pruženih usluga i prihodi od donacija te povrati po protestiranim jamstvima</t>
  </si>
  <si>
    <t>67 Prihodi iz nadležnog proračuna i od HZZO-a temeljem ugovornih obveza</t>
  </si>
  <si>
    <t>68 Kazne, upravne mjere i ostali prihodi</t>
  </si>
  <si>
    <t>7 Prihodi od prodaje nefinancijske imovine</t>
  </si>
  <si>
    <t>72 Prihodi od prodaje proizvedene dugotrajne imovine</t>
  </si>
  <si>
    <t>SVEUKUPNO PRIHODI</t>
  </si>
  <si>
    <t>3 Rashodi poslovanja</t>
  </si>
  <si>
    <t>31 Rashodi za zaposlene</t>
  </si>
  <si>
    <t>32 Materijalni rashodi</t>
  </si>
  <si>
    <t>34 Financijski rashodi</t>
  </si>
  <si>
    <t>36 Pomoći dane u inozemstvo i unutar općeg proračuna</t>
  </si>
  <si>
    <t>37 Naknade građanima i kućanstvima na temelju osiguranja i druge naknade</t>
  </si>
  <si>
    <t>38 Rashodi za donacije, kazne, naknade šteta i kapitalne pomoći</t>
  </si>
  <si>
    <t>4 Rashodi za nabavu nefinancijske imovine</t>
  </si>
  <si>
    <t>42 Rashodi za nabavu proizvedene dugotrajne imovine</t>
  </si>
  <si>
    <t>SVEUKUPNO RASHODI</t>
  </si>
  <si>
    <t xml:space="preserve">I. IZMJENE I DOPUNE FINANCIJSKOG PLANA UGOSTITELJSKE ŠKOLE OPATIJA ZA 2026. GODINU
I. OPĆI DIO
A. RAČUN PRIHODA I RASHODA
RAČUN PRIHODA I RASHODA PREMA IZVORIMA FINANCIRANJA
</t>
  </si>
  <si>
    <t>Izvor: 1 OPĆI PRIHODI I PRIMICI</t>
  </si>
  <si>
    <t>Izvor: 11 Opći prihodi i primici</t>
  </si>
  <si>
    <t>Izvor: 3 VLASTITI PRIHODI</t>
  </si>
  <si>
    <t>Izvor: 32 Vlastiti prihodi - proračunski korisnici</t>
  </si>
  <si>
    <t>Izvor: 4 PRIHODI ZA POSEBNE NAMJENE</t>
  </si>
  <si>
    <t>Izvor: 43 Prihodi za posebne namjene - proračunski korisnici</t>
  </si>
  <si>
    <t>Izvor: 44 Prihodi za decentralizirane funkcije</t>
  </si>
  <si>
    <t>Izvor: 5 POMOĆI</t>
  </si>
  <si>
    <t>Izvor: 5.50 Pomoći iz državnog proračuna</t>
  </si>
  <si>
    <t>Izvor: 5.51 Programi unije</t>
  </si>
  <si>
    <t>Izvor: 5.52 Ostale pomoći</t>
  </si>
  <si>
    <t>Izvor: 6 DONACIJE</t>
  </si>
  <si>
    <t>Izvor: 62 Donacije - proračunski korisnici</t>
  </si>
  <si>
    <t>Izvor: 7 PRIHODI OD PRODAJE ILI ZAMJENE NEFINANCIJSKE IMOVINE I NAKNADE S NASLOVA OSIGURANJA</t>
  </si>
  <si>
    <t>Izvor: 73 Prihodi od prodaje ili zamjene nefin. imov. i naknade štete s nalova osiguranja - prorač. korisnici</t>
  </si>
  <si>
    <t>Izvor: 38 Prenesena sredstva - vlastiti prihodi proračunskih korisnika</t>
  </si>
  <si>
    <t>Izvor: 48 Prenesena sredstva - namjenski prihodi</t>
  </si>
  <si>
    <t>Izvor: 78 Prenesena sredstva - prihodi od prodaje ili zamjene nefinancijske imovine i naknade s naslova osiguranja</t>
  </si>
  <si>
    <t xml:space="preserve">I. IZMJENE I DOPUNE FINANCIJSKOG PLANA UGOSTITELJSKE ŠKOLE OPATIJA ZA 2026. GODINU
I. OPĆI DIO
A. RAČUN PRIHODA I RASHODA
RASHODI PREMA FUNKCIJSKOJ KLASIFIKACIJI
</t>
  </si>
  <si>
    <t>Funk. klas: 09 OBRAZOVANJE</t>
  </si>
  <si>
    <t>092 Srednjoškolsko obrazovanje</t>
  </si>
  <si>
    <t>098 Usluge obrazovanja koje nisu drugdje svrstane</t>
  </si>
  <si>
    <t xml:space="preserve">I. IZMJENE I DOPUNE FINANCIJSKOG PLANA UGOSTITELJSKE ŠKOLE OPATIJA ZA 2026. GODINU
I. OPĆI DIO
B. RAČUN FINANCIRANJA
RAČUN FINANCIRANJA PREMA IZVORIMA I EKONOMSKOJ KLASIFIKACIJI
</t>
  </si>
  <si>
    <t>Plan 2026 (1.)</t>
  </si>
  <si>
    <t>Indeks (4.)</t>
  </si>
  <si>
    <t>B. RAČUN FINANCIRANJA</t>
  </si>
  <si>
    <t>Izvor: 8 NAMJENSKI PRIMICI</t>
  </si>
  <si>
    <t>Izvor: 88 Prenesena sredstva - namjenski primici</t>
  </si>
  <si>
    <t>5 Izdaci za financijsku imovinu i otplate zajmova</t>
  </si>
  <si>
    <t>54 Izdaci za otplatu glavnice primljenih kredita i zajmova</t>
  </si>
  <si>
    <t>SVEUKUPNO IZDACI</t>
  </si>
  <si>
    <t xml:space="preserve">I. IZMJENE I DOPUNE FINANCIJSKOG PLANA UGOSTITELJSKE ŠKOLE OPATIJA ZA 2026. GODINU
II. POSEBAN DIO
</t>
  </si>
  <si>
    <t>Plan 2026. (1.)</t>
  </si>
  <si>
    <t>Plan 2026. (3.)</t>
  </si>
  <si>
    <t>SVEUKUPNO RASHODI I IZDACI</t>
  </si>
  <si>
    <t>17185 UGOSTITELJSKA ŠKOLA OPATIJA</t>
  </si>
  <si>
    <t>Program: 5306 Obilježavanje postignuća učenika i nastavnika</t>
  </si>
  <si>
    <t>A 530605 Natjecanja i smotre</t>
  </si>
  <si>
    <t>Izvor: 111 Porezni i ostali prihodi</t>
  </si>
  <si>
    <t>Program: 5501 Srednjoškolsko obrazovanje</t>
  </si>
  <si>
    <t>A 550101 Osiguravanje uvjeta rada</t>
  </si>
  <si>
    <t>Izvor: 321 Vlastiti prihodi - proračunski korisnici</t>
  </si>
  <si>
    <t>Izvor: 321501 Vlastiti prihodi - srednje škole i učenički domovi</t>
  </si>
  <si>
    <t>Izvor: 383 Prenesena sredstva - vlastiti prihodi proračunskih korisnika</t>
  </si>
  <si>
    <t>Izvor: 383501 Prenesena sredstva - vlastiti prihodi - srednje škole i učenički domovi</t>
  </si>
  <si>
    <t>Izvor: 431 Prihodi za posebne namjene - proračunski korisnici</t>
  </si>
  <si>
    <t>Izvor: 431501 Prihodi za posebne namjene - srednje škole i učenički domovi</t>
  </si>
  <si>
    <t>Izvor: 442 Prihodi za decentralizirane funkcije - SŠ</t>
  </si>
  <si>
    <t>Izvor: 4421 Prihodi za decentralizirane funkcije - SŠ</t>
  </si>
  <si>
    <t>Izvor: 483 Prenesena sredstva - namjenski prihodi - proračunski korisnici</t>
  </si>
  <si>
    <t>Izvor: 4831501 Prenesena sredstva - namjenski prihodi - srednje škole i učenički domovi</t>
  </si>
  <si>
    <t>Izvor: 5.501 Pomoći iz državnog proračuna kroz opće prihode i primitke</t>
  </si>
  <si>
    <t>Izvor: 5.5011100 Pomoći iz državnog proračuna kroz opće prihode i primitke - korisnici - 100</t>
  </si>
  <si>
    <t>Izvor: 5.5011180 Pomoći iz državnog proračuna kroz opće prihode i primitke - korisnici - 180</t>
  </si>
  <si>
    <t>Izvor: 5.520 Ostale pomoći</t>
  </si>
  <si>
    <t>Izvor: 5.5200100 Ostale pomoći - korisnici - korisnici - 100</t>
  </si>
  <si>
    <t>Izvor: 621 Donacije - proračunski korisnici</t>
  </si>
  <si>
    <t>Izvor: 621501 Donacije - srednje škole i učenički domovi</t>
  </si>
  <si>
    <t>Izvor: 731 Prihodi od prodaje ili zamjene nefin. imov. i naknade štete s naslova osiguranja - prorač. korisnici</t>
  </si>
  <si>
    <t>Izvor: 731501 Prihodi od prodaje ili zamjene nefin. imov. i naknade štete s naslova osiguranja - srednje škole i uč. domovi</t>
  </si>
  <si>
    <t>T 550102 Investicijsko održavanje objekata i opreme</t>
  </si>
  <si>
    <t>Izvor: 782 Prenesena sredstva - Prihodi od prodaje ili zamjene nefinancijske imovine i naknade štete s naslova osiguranja</t>
  </si>
  <si>
    <t>Izvor: 7821501 Prenesena sredstva - Prihodi od nefin. imovine - srednje škole i učenički domovi</t>
  </si>
  <si>
    <t>Program: 5502 Unapređenje kvalitete odgojno obrazovnog sustava</t>
  </si>
  <si>
    <t>A 550203 Programi školskog kurikuluma</t>
  </si>
  <si>
    <t>T 550207 EU projekti kod proračunskih korisnika - SŠ i učenički domovi</t>
  </si>
  <si>
    <t>Izvor: 5.510 Programi unije</t>
  </si>
  <si>
    <t>Izvor: 5.51000100 Programi Unije - raspoloživ predujam - korisnici - 100</t>
  </si>
  <si>
    <t>Izvor: 5.51000180 Programi Unije - raspoloživ predujam - korisnici - 180</t>
  </si>
  <si>
    <t>K 550214 MREŽA KOM5ENTNOSTI - EU projekt</t>
  </si>
  <si>
    <t>A 550221 Osiguranje besplatnih zaliha menstrualnih higijenskih potrepština</t>
  </si>
  <si>
    <t>A 550222 Regionalni centar kompetentnosti Ugostiteljske škole Opatija</t>
  </si>
  <si>
    <t>T 550223 Projekt "Virtual Reality for Tourism" - EU</t>
  </si>
  <si>
    <t>Program: 5504 Kapitalna ulaganja u odgojno obrazovnu infrastrukturu</t>
  </si>
  <si>
    <t>K 550401 Opremanje ustanova školstva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</si>
</sst>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n_-;\-* #,##0.00\ _k_n_-;_-* &quot;-&quot;??\ _k_n_-;_-@_-"/>
    <numFmt numFmtId="164" formatCode="_-* #,##0.00\ [$€-1]_-;\-* #,##0.00\ [$€-1]_-;_-* &quot;-&quot;??\ [$€-1]_-;_-@_-"/>
  </numFmts>
  <fonts count="2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4"/>
      <color indexed="8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10"/>
      <color rgb="FF000000"/>
      <name val="Verdana"/>
      <family val="2"/>
      <charset val="238"/>
    </font>
    <font>
      <sz val="9"/>
      <color rgb="FF000000"/>
      <name val="Verdana"/>
      <family val="2"/>
      <charset val="238"/>
    </font>
    <font>
      <b/>
      <sz val="10"/>
      <color rgb="FF000000"/>
      <name val="Arial"/>
      <family val="2"/>
      <charset val="238"/>
    </font>
    <font>
      <b/>
      <sz val="7.5"/>
      <color rgb="FF000000"/>
      <name val="Arial"/>
      <family val="2"/>
      <charset val="238"/>
    </font>
    <font>
      <sz val="10"/>
      <color rgb="FF000000"/>
      <name val="Verdana"/>
      <family val="2"/>
      <charset val="238"/>
    </font>
    <font>
      <sz val="10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DD8E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4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10" fillId="0" borderId="2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left" wrapText="1"/>
    </xf>
    <xf numFmtId="0" fontId="10" fillId="0" borderId="3" xfId="0" quotePrefix="1" applyFont="1" applyBorder="1" applyAlignment="1">
      <alignment horizontal="center" wrapText="1"/>
    </xf>
    <xf numFmtId="0" fontId="10" fillId="0" borderId="3" xfId="0" quotePrefix="1" applyFont="1" applyBorder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43" fontId="11" fillId="3" borderId="2" xfId="1" applyFont="1" applyFill="1" applyBorder="1" applyAlignment="1" applyProtection="1">
      <alignment horizontal="left" vertical="center" wrapText="1"/>
    </xf>
    <xf numFmtId="43" fontId="12" fillId="3" borderId="3" xfId="1" applyFont="1" applyFill="1" applyBorder="1" applyAlignment="1" applyProtection="1">
      <alignment vertical="center" wrapText="1"/>
    </xf>
    <xf numFmtId="43" fontId="12" fillId="3" borderId="3" xfId="1" applyFont="1" applyFill="1" applyBorder="1" applyAlignment="1" applyProtection="1">
      <alignment vertical="center"/>
    </xf>
    <xf numFmtId="43" fontId="10" fillId="3" borderId="4" xfId="1" applyFont="1" applyFill="1" applyBorder="1" applyAlignment="1">
      <alignment horizontal="right"/>
    </xf>
    <xf numFmtId="43" fontId="0" fillId="0" borderId="0" xfId="1" applyFont="1"/>
    <xf numFmtId="43" fontId="11" fillId="0" borderId="2" xfId="1" applyFont="1" applyFill="1" applyBorder="1" applyAlignment="1" applyProtection="1">
      <alignment horizontal="left" vertical="center" wrapText="1"/>
    </xf>
    <xf numFmtId="43" fontId="12" fillId="0" borderId="3" xfId="1" applyFont="1" applyFill="1" applyBorder="1" applyAlignment="1" applyProtection="1">
      <alignment vertical="center" wrapText="1"/>
    </xf>
    <xf numFmtId="43" fontId="12" fillId="0" borderId="3" xfId="1" applyFont="1" applyFill="1" applyBorder="1" applyAlignment="1" applyProtection="1">
      <alignment vertical="center"/>
    </xf>
    <xf numFmtId="43" fontId="10" fillId="0" borderId="4" xfId="1" applyFont="1" applyFill="1" applyBorder="1" applyAlignment="1">
      <alignment horizontal="right"/>
    </xf>
    <xf numFmtId="43" fontId="11" fillId="0" borderId="2" xfId="1" quotePrefix="1" applyFont="1" applyFill="1" applyBorder="1" applyAlignment="1">
      <alignment horizontal="left" vertical="center"/>
    </xf>
    <xf numFmtId="43" fontId="11" fillId="3" borderId="2" xfId="1" applyFont="1" applyFill="1" applyBorder="1" applyAlignment="1">
      <alignment horizontal="left" vertical="center"/>
    </xf>
    <xf numFmtId="43" fontId="12" fillId="3" borderId="3" xfId="1" applyFont="1" applyFill="1" applyBorder="1" applyAlignment="1" applyProtection="1">
      <alignment vertical="center"/>
    </xf>
    <xf numFmtId="43" fontId="11" fillId="0" borderId="2" xfId="1" quotePrefix="1" applyFont="1" applyFill="1" applyBorder="1" applyAlignment="1" applyProtection="1">
      <alignment horizontal="left" vertical="center" wrapText="1"/>
    </xf>
    <xf numFmtId="43" fontId="11" fillId="0" borderId="2" xfId="1" quotePrefix="1" applyFont="1" applyBorder="1" applyAlignment="1">
      <alignment horizontal="left" vertical="center"/>
    </xf>
    <xf numFmtId="43" fontId="10" fillId="0" borderId="4" xfId="1" applyFont="1" applyBorder="1" applyAlignment="1">
      <alignment horizontal="right"/>
    </xf>
    <xf numFmtId="0" fontId="11" fillId="3" borderId="2" xfId="0" quotePrefix="1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vertical="center" wrapText="1"/>
    </xf>
    <xf numFmtId="0" fontId="11" fillId="0" borderId="0" xfId="0" quotePrefix="1" applyFont="1" applyFill="1" applyAlignment="1">
      <alignment horizontal="left" vertical="center" wrapText="1"/>
    </xf>
    <xf numFmtId="0" fontId="12" fillId="0" borderId="0" xfId="0" applyFont="1" applyFill="1" applyAlignment="1">
      <alignment vertical="center" wrapText="1"/>
    </xf>
    <xf numFmtId="164" fontId="10" fillId="0" borderId="0" xfId="1" applyNumberFormat="1" applyFont="1" applyFill="1" applyBorder="1" applyAlignment="1">
      <alignment horizontal="right"/>
    </xf>
    <xf numFmtId="0" fontId="0" fillId="0" borderId="0" xfId="0" applyFill="1"/>
    <xf numFmtId="0" fontId="8" fillId="0" borderId="0" xfId="0" applyFont="1" applyAlignment="1">
      <alignment horizontal="center" vertical="center" wrapText="1"/>
    </xf>
    <xf numFmtId="0" fontId="6" fillId="0" borderId="0" xfId="0" applyFont="1"/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4" fontId="10" fillId="0" borderId="4" xfId="0" applyNumberFormat="1" applyFont="1" applyBorder="1" applyAlignment="1">
      <alignment horizontal="right"/>
    </xf>
    <xf numFmtId="0" fontId="12" fillId="0" borderId="3" xfId="0" applyFont="1" applyBorder="1" applyAlignment="1">
      <alignment vertical="center" wrapText="1"/>
    </xf>
    <xf numFmtId="3" fontId="10" fillId="0" borderId="4" xfId="0" applyNumberFormat="1" applyFont="1" applyBorder="1" applyAlignment="1">
      <alignment horizontal="right"/>
    </xf>
    <xf numFmtId="0" fontId="4" fillId="0" borderId="0" xfId="0" quotePrefix="1" applyFont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43" fontId="10" fillId="4" borderId="2" xfId="1" quotePrefix="1" applyFont="1" applyFill="1" applyBorder="1" applyAlignment="1">
      <alignment horizontal="right"/>
    </xf>
    <xf numFmtId="43" fontId="10" fillId="3" borderId="2" xfId="1" applyFont="1" applyFill="1" applyBorder="1" applyAlignment="1" applyProtection="1">
      <alignment horizontal="left" vertical="center" wrapText="1"/>
    </xf>
    <xf numFmtId="43" fontId="10" fillId="3" borderId="3" xfId="1" applyFont="1" applyFill="1" applyBorder="1" applyAlignment="1" applyProtection="1">
      <alignment horizontal="left" vertical="center" wrapText="1"/>
    </xf>
    <xf numFmtId="43" fontId="10" fillId="3" borderId="5" xfId="1" applyFont="1" applyFill="1" applyBorder="1" applyAlignment="1" applyProtection="1">
      <alignment horizontal="left" vertical="center" wrapText="1"/>
    </xf>
    <xf numFmtId="43" fontId="10" fillId="3" borderId="2" xfId="1" quotePrefix="1" applyFont="1" applyFill="1" applyBorder="1" applyAlignment="1">
      <alignment horizontal="right"/>
    </xf>
    <xf numFmtId="0" fontId="10" fillId="3" borderId="2" xfId="0" applyFont="1" applyFill="1" applyBorder="1" applyAlignment="1">
      <alignment horizontal="left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10" fillId="3" borderId="5" xfId="0" applyFont="1" applyFill="1" applyBorder="1" applyAlignment="1">
      <alignment horizontal="left" vertical="center" wrapText="1"/>
    </xf>
    <xf numFmtId="164" fontId="10" fillId="3" borderId="2" xfId="0" quotePrefix="1" applyNumberFormat="1" applyFont="1" applyFill="1" applyBorder="1" applyAlignment="1">
      <alignment horizontal="right"/>
    </xf>
    <xf numFmtId="43" fontId="10" fillId="3" borderId="2" xfId="0" quotePrefix="1" applyNumberFormat="1" applyFont="1" applyFill="1" applyBorder="1" applyAlignment="1">
      <alignment horizontal="right"/>
    </xf>
    <xf numFmtId="43" fontId="11" fillId="0" borderId="4" xfId="1" applyFont="1" applyBorder="1" applyAlignment="1">
      <alignment horizontal="right"/>
    </xf>
    <xf numFmtId="0" fontId="13" fillId="0" borderId="0" xfId="0" quotePrefix="1" applyFont="1" applyAlignment="1">
      <alignment horizontal="left" wrapText="1"/>
    </xf>
    <xf numFmtId="0" fontId="14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15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0" fontId="17" fillId="0" borderId="6" xfId="0" applyFont="1" applyBorder="1" applyAlignment="1">
      <alignment horizontal="center" wrapText="1"/>
    </xf>
    <xf numFmtId="0" fontId="17" fillId="0" borderId="6" xfId="0" applyFont="1" applyBorder="1" applyAlignment="1">
      <alignment horizontal="center"/>
    </xf>
    <xf numFmtId="0" fontId="18" fillId="0" borderId="0" xfId="0" applyFont="1" applyAlignment="1">
      <alignment horizontal="left" indent="1"/>
    </xf>
    <xf numFmtId="0" fontId="19" fillId="0" borderId="7" xfId="0" applyFont="1" applyBorder="1" applyAlignment="1">
      <alignment horizontal="center" vertical="center" wrapText="1" indent="1"/>
    </xf>
    <xf numFmtId="0" fontId="20" fillId="0" borderId="0" xfId="0" applyFont="1" applyAlignment="1">
      <alignment horizontal="left" indent="1"/>
    </xf>
    <xf numFmtId="0" fontId="21" fillId="5" borderId="8" xfId="0" applyFont="1" applyFill="1" applyBorder="1" applyAlignment="1">
      <alignment horizontal="left" wrapText="1" indent="1"/>
    </xf>
    <xf numFmtId="0" fontId="20" fillId="5" borderId="0" xfId="0" applyFont="1" applyFill="1" applyAlignment="1">
      <alignment horizontal="left" indent="1"/>
    </xf>
    <xf numFmtId="0" fontId="22" fillId="5" borderId="8" xfId="0" applyFont="1" applyFill="1" applyBorder="1" applyAlignment="1">
      <alignment horizontal="left" wrapText="1" indent="1"/>
    </xf>
    <xf numFmtId="4" fontId="22" fillId="5" borderId="8" xfId="0" applyNumberFormat="1" applyFont="1" applyFill="1" applyBorder="1" applyAlignment="1">
      <alignment horizontal="right" wrapText="1" indent="1"/>
    </xf>
    <xf numFmtId="0" fontId="22" fillId="5" borderId="8" xfId="0" applyFont="1" applyFill="1" applyBorder="1" applyAlignment="1">
      <alignment horizontal="right" wrapText="1" indent="1"/>
    </xf>
    <xf numFmtId="4" fontId="21" fillId="5" borderId="8" xfId="0" applyNumberFormat="1" applyFont="1" applyFill="1" applyBorder="1" applyAlignment="1">
      <alignment horizontal="right" wrapText="1" indent="1"/>
    </xf>
    <xf numFmtId="0" fontId="21" fillId="5" borderId="8" xfId="0" applyFont="1" applyFill="1" applyBorder="1" applyAlignment="1">
      <alignment horizontal="right" wrapText="1" indent="1"/>
    </xf>
    <xf numFmtId="0" fontId="21" fillId="6" borderId="8" xfId="0" applyFont="1" applyFill="1" applyBorder="1" applyAlignment="1">
      <alignment horizontal="left" wrapText="1" indent="1"/>
    </xf>
    <xf numFmtId="4" fontId="21" fillId="6" borderId="8" xfId="0" applyNumberFormat="1" applyFont="1" applyFill="1" applyBorder="1" applyAlignment="1">
      <alignment horizontal="right" wrapText="1" indent="1"/>
    </xf>
    <xf numFmtId="0" fontId="21" fillId="6" borderId="8" xfId="0" applyFont="1" applyFill="1" applyBorder="1" applyAlignment="1">
      <alignment horizontal="right" wrapText="1" indent="1"/>
    </xf>
    <xf numFmtId="0" fontId="23" fillId="5" borderId="0" xfId="0" applyFont="1" applyFill="1" applyAlignment="1">
      <alignment horizontal="left" indent="1"/>
    </xf>
    <xf numFmtId="0" fontId="24" fillId="5" borderId="8" xfId="0" applyFont="1" applyFill="1" applyBorder="1" applyAlignment="1">
      <alignment horizontal="left" wrapText="1" indent="3"/>
    </xf>
    <xf numFmtId="4" fontId="24" fillId="5" borderId="8" xfId="0" applyNumberFormat="1" applyFont="1" applyFill="1" applyBorder="1" applyAlignment="1">
      <alignment horizontal="right" wrapText="1" indent="1"/>
    </xf>
    <xf numFmtId="0" fontId="24" fillId="5" borderId="8" xfId="0" applyFont="1" applyFill="1" applyBorder="1" applyAlignment="1">
      <alignment horizontal="right" wrapText="1" indent="1"/>
    </xf>
    <xf numFmtId="0" fontId="24" fillId="5" borderId="8" xfId="0" applyFont="1" applyFill="1" applyBorder="1" applyAlignment="1">
      <alignment horizontal="left" wrapText="1" indent="1"/>
    </xf>
    <xf numFmtId="0" fontId="21" fillId="6" borderId="8" xfId="0" applyFont="1" applyFill="1" applyBorder="1" applyAlignment="1">
      <alignment horizontal="left" wrapText="1" indent="3"/>
    </xf>
    <xf numFmtId="0" fontId="21" fillId="7" borderId="8" xfId="0" applyFont="1" applyFill="1" applyBorder="1" applyAlignment="1">
      <alignment horizontal="left" wrapText="1" indent="1"/>
    </xf>
    <xf numFmtId="4" fontId="21" fillId="7" borderId="8" xfId="0" applyNumberFormat="1" applyFont="1" applyFill="1" applyBorder="1" applyAlignment="1">
      <alignment horizontal="right" wrapText="1" indent="1"/>
    </xf>
    <xf numFmtId="0" fontId="21" fillId="7" borderId="8" xfId="0" applyFont="1" applyFill="1" applyBorder="1" applyAlignment="1">
      <alignment horizontal="right" wrapText="1" indent="1"/>
    </xf>
    <xf numFmtId="0" fontId="20" fillId="7" borderId="0" xfId="0" applyFont="1" applyFill="1" applyAlignment="1">
      <alignment horizontal="left" indent="1"/>
    </xf>
    <xf numFmtId="0" fontId="21" fillId="5" borderId="8" xfId="0" applyFont="1" applyFill="1" applyBorder="1" applyAlignment="1">
      <alignment horizontal="left" wrapText="1" indent="3"/>
    </xf>
    <xf numFmtId="0" fontId="21" fillId="5" borderId="8" xfId="0" applyFont="1" applyFill="1" applyBorder="1" applyAlignment="1">
      <alignment horizontal="left" wrapText="1" indent="4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M23" sqref="M23"/>
    </sheetView>
  </sheetViews>
  <sheetFormatPr defaultRowHeight="15" x14ac:dyDescent="0.25"/>
  <cols>
    <col min="5" max="5" width="25.28515625" customWidth="1"/>
    <col min="6" max="6" width="16.7109375" bestFit="1" customWidth="1"/>
    <col min="7" max="7" width="25.85546875" customWidth="1"/>
    <col min="8" max="8" width="22" customWidth="1"/>
    <col min="9" max="9" width="16.42578125" customWidth="1"/>
  </cols>
  <sheetData>
    <row r="1" spans="1:9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" x14ac:dyDescent="0.25">
      <c r="A2" s="2"/>
      <c r="B2" s="2"/>
      <c r="C2" s="2"/>
      <c r="D2" s="2"/>
      <c r="E2" s="2"/>
      <c r="F2" s="2"/>
      <c r="G2" s="2"/>
      <c r="H2" s="2"/>
      <c r="I2" s="2"/>
    </row>
    <row r="3" spans="1:9" ht="15.75" x14ac:dyDescent="0.25">
      <c r="A3" s="1" t="s">
        <v>1</v>
      </c>
      <c r="B3" s="1"/>
      <c r="C3" s="1"/>
      <c r="D3" s="1"/>
      <c r="E3" s="1"/>
      <c r="F3" s="1"/>
      <c r="G3" s="1"/>
      <c r="H3" s="1"/>
      <c r="I3" s="3"/>
    </row>
    <row r="4" spans="1:9" ht="18" x14ac:dyDescent="0.25">
      <c r="A4" s="2"/>
      <c r="B4" s="2"/>
      <c r="C4" s="2"/>
      <c r="D4" s="2"/>
      <c r="E4" s="2"/>
      <c r="F4" s="2"/>
      <c r="G4" s="2"/>
      <c r="H4" s="2"/>
      <c r="I4" s="4"/>
    </row>
    <row r="5" spans="1:9" ht="15.75" x14ac:dyDescent="0.25">
      <c r="A5" s="1" t="s">
        <v>2</v>
      </c>
      <c r="B5" s="5"/>
      <c r="C5" s="5"/>
      <c r="D5" s="5"/>
      <c r="E5" s="5"/>
      <c r="F5" s="5"/>
      <c r="G5" s="5"/>
      <c r="H5" s="5"/>
      <c r="I5" s="5"/>
    </row>
    <row r="6" spans="1:9" ht="18" x14ac:dyDescent="0.25">
      <c r="A6" s="6"/>
      <c r="B6" s="7"/>
      <c r="C6" s="7"/>
      <c r="D6" s="7"/>
      <c r="E6" s="8"/>
      <c r="F6" s="9"/>
      <c r="G6" s="9"/>
      <c r="H6" s="10"/>
      <c r="I6" s="11" t="s">
        <v>3</v>
      </c>
    </row>
    <row r="7" spans="1:9" x14ac:dyDescent="0.25">
      <c r="A7" s="12"/>
      <c r="B7" s="13"/>
      <c r="C7" s="13"/>
      <c r="D7" s="14"/>
      <c r="E7" s="15"/>
      <c r="F7" s="16" t="s">
        <v>4</v>
      </c>
      <c r="G7" s="16" t="s">
        <v>5</v>
      </c>
      <c r="H7" s="16" t="s">
        <v>6</v>
      </c>
      <c r="I7" s="16" t="s">
        <v>7</v>
      </c>
    </row>
    <row r="8" spans="1:9" s="21" customFormat="1" x14ac:dyDescent="0.25">
      <c r="A8" s="17" t="s">
        <v>8</v>
      </c>
      <c r="B8" s="18"/>
      <c r="C8" s="18"/>
      <c r="D8" s="18"/>
      <c r="E8" s="19"/>
      <c r="F8" s="20">
        <f>F9+F10</f>
        <v>1794270.6</v>
      </c>
      <c r="G8" s="20">
        <f>G9+G10</f>
        <v>401233.52</v>
      </c>
      <c r="H8" s="20">
        <f>H9+H10</f>
        <v>2195504.12</v>
      </c>
      <c r="I8" s="20">
        <f>(H8/F8)*100</f>
        <v>122.36192913153678</v>
      </c>
    </row>
    <row r="9" spans="1:9" s="21" customFormat="1" x14ac:dyDescent="0.25">
      <c r="A9" s="22" t="s">
        <v>9</v>
      </c>
      <c r="B9" s="23"/>
      <c r="C9" s="23"/>
      <c r="D9" s="23"/>
      <c r="E9" s="24"/>
      <c r="F9" s="25">
        <v>1792770.6</v>
      </c>
      <c r="G9" s="25">
        <v>401233.52</v>
      </c>
      <c r="H9" s="25">
        <v>2194004.12</v>
      </c>
      <c r="I9" s="25">
        <f>H9/F9*100</f>
        <v>122.38063921842539</v>
      </c>
    </row>
    <row r="10" spans="1:9" s="21" customFormat="1" x14ac:dyDescent="0.25">
      <c r="A10" s="26" t="s">
        <v>10</v>
      </c>
      <c r="B10" s="24"/>
      <c r="C10" s="24"/>
      <c r="D10" s="24"/>
      <c r="E10" s="24"/>
      <c r="F10" s="25">
        <v>1500</v>
      </c>
      <c r="G10" s="25"/>
      <c r="H10" s="25">
        <v>1500</v>
      </c>
      <c r="I10" s="25">
        <f>H10/F10*100</f>
        <v>100</v>
      </c>
    </row>
    <row r="11" spans="1:9" s="21" customFormat="1" x14ac:dyDescent="0.25">
      <c r="A11" s="27" t="s">
        <v>11</v>
      </c>
      <c r="B11" s="28"/>
      <c r="C11" s="28"/>
      <c r="D11" s="28"/>
      <c r="E11" s="28"/>
      <c r="F11" s="20">
        <f>F12+F13</f>
        <v>1965967.26</v>
      </c>
      <c r="G11" s="20">
        <f t="shared" ref="G11:H11" si="0">G12+G13</f>
        <v>70653.47</v>
      </c>
      <c r="H11" s="20">
        <f t="shared" si="0"/>
        <v>2036620.73</v>
      </c>
      <c r="I11" s="20">
        <f t="shared" ref="I11:I14" si="1">(H11/F11)*100</f>
        <v>103.59382739669836</v>
      </c>
    </row>
    <row r="12" spans="1:9" s="21" customFormat="1" x14ac:dyDescent="0.25">
      <c r="A12" s="29" t="s">
        <v>12</v>
      </c>
      <c r="B12" s="23"/>
      <c r="C12" s="23"/>
      <c r="D12" s="23"/>
      <c r="E12" s="23"/>
      <c r="F12" s="25">
        <v>1925554.06</v>
      </c>
      <c r="G12" s="25">
        <v>70511.210000000006</v>
      </c>
      <c r="H12" s="25">
        <v>1996065.27</v>
      </c>
      <c r="I12" s="25">
        <f>H12/F12*100</f>
        <v>103.66186602935468</v>
      </c>
    </row>
    <row r="13" spans="1:9" s="21" customFormat="1" x14ac:dyDescent="0.25">
      <c r="A13" s="30" t="s">
        <v>13</v>
      </c>
      <c r="B13" s="24"/>
      <c r="C13" s="24"/>
      <c r="D13" s="24"/>
      <c r="E13" s="24"/>
      <c r="F13" s="31">
        <v>40413.199999999997</v>
      </c>
      <c r="G13" s="31">
        <v>142.26</v>
      </c>
      <c r="H13" s="31">
        <v>40555.46</v>
      </c>
      <c r="I13" s="25">
        <f>H13/F13*100</f>
        <v>100.35201369849456</v>
      </c>
    </row>
    <row r="14" spans="1:9" ht="13.9" customHeight="1" x14ac:dyDescent="0.25">
      <c r="A14" s="32" t="s">
        <v>14</v>
      </c>
      <c r="B14" s="33"/>
      <c r="C14" s="33"/>
      <c r="D14" s="33"/>
      <c r="E14" s="33"/>
      <c r="F14" s="20">
        <f>F8-F11</f>
        <v>-171696.65999999992</v>
      </c>
      <c r="G14" s="20">
        <f t="shared" ref="G14:H14" si="2">G8-G11</f>
        <v>330580.05000000005</v>
      </c>
      <c r="H14" s="20">
        <f t="shared" si="2"/>
        <v>158883.39000000013</v>
      </c>
      <c r="I14" s="20">
        <f t="shared" si="1"/>
        <v>-92.53726310109947</v>
      </c>
    </row>
    <row r="15" spans="1:9" s="37" customFormat="1" ht="18" customHeight="1" x14ac:dyDescent="0.25">
      <c r="A15" s="34"/>
      <c r="B15" s="35"/>
      <c r="C15" s="35"/>
      <c r="D15" s="35"/>
      <c r="E15" s="35"/>
      <c r="F15" s="36"/>
      <c r="G15" s="36"/>
      <c r="H15" s="36"/>
      <c r="I15" s="36"/>
    </row>
    <row r="16" spans="1:9" ht="15.75" x14ac:dyDescent="0.25">
      <c r="A16" s="1" t="s">
        <v>15</v>
      </c>
      <c r="B16" s="5"/>
      <c r="C16" s="5"/>
      <c r="D16" s="5"/>
      <c r="E16" s="5"/>
      <c r="F16" s="5"/>
      <c r="G16" s="5"/>
      <c r="H16" s="5"/>
      <c r="I16" s="5"/>
    </row>
    <row r="17" spans="1:9" ht="18" x14ac:dyDescent="0.25">
      <c r="A17" s="2"/>
      <c r="B17" s="38"/>
      <c r="C17" s="38"/>
      <c r="D17" s="38"/>
      <c r="E17" s="38"/>
      <c r="F17" s="38"/>
      <c r="G17" s="38"/>
      <c r="H17" s="39"/>
      <c r="I17" s="39"/>
    </row>
    <row r="18" spans="1:9" x14ac:dyDescent="0.25">
      <c r="A18" s="12"/>
      <c r="B18" s="13"/>
      <c r="C18" s="13"/>
      <c r="D18" s="14"/>
      <c r="E18" s="15"/>
      <c r="F18" s="16" t="s">
        <v>4</v>
      </c>
      <c r="G18" s="16" t="s">
        <v>5</v>
      </c>
      <c r="H18" s="16" t="s">
        <v>6</v>
      </c>
      <c r="I18" s="16" t="s">
        <v>7</v>
      </c>
    </row>
    <row r="19" spans="1:9" s="21" customFormat="1" ht="30" customHeight="1" x14ac:dyDescent="0.25">
      <c r="A19" s="40" t="s">
        <v>16</v>
      </c>
      <c r="B19" s="41"/>
      <c r="C19" s="41"/>
      <c r="D19" s="41"/>
      <c r="E19" s="42"/>
      <c r="F19" s="31">
        <v>0</v>
      </c>
      <c r="G19" s="31">
        <v>0</v>
      </c>
      <c r="H19" s="25">
        <v>0</v>
      </c>
      <c r="I19" s="43">
        <v>0</v>
      </c>
    </row>
    <row r="20" spans="1:9" ht="30" customHeight="1" x14ac:dyDescent="0.25">
      <c r="A20" s="40" t="s">
        <v>17</v>
      </c>
      <c r="B20" s="44"/>
      <c r="C20" s="44"/>
      <c r="D20" s="44"/>
      <c r="E20" s="44"/>
      <c r="F20" s="45"/>
      <c r="G20" s="45"/>
      <c r="H20" s="45"/>
      <c r="I20" s="43">
        <v>0</v>
      </c>
    </row>
    <row r="21" spans="1:9" x14ac:dyDescent="0.25">
      <c r="A21" s="32" t="s">
        <v>18</v>
      </c>
      <c r="B21" s="33"/>
      <c r="C21" s="33"/>
      <c r="D21" s="33"/>
      <c r="E21" s="33"/>
      <c r="F21" s="20">
        <f>F19-F20</f>
        <v>0</v>
      </c>
      <c r="G21" s="20">
        <f t="shared" ref="G21:H21" si="3">G19-G20</f>
        <v>0</v>
      </c>
      <c r="H21" s="20">
        <f t="shared" si="3"/>
        <v>0</v>
      </c>
      <c r="I21" s="20">
        <v>0</v>
      </c>
    </row>
    <row r="22" spans="1:9" ht="18" x14ac:dyDescent="0.25">
      <c r="A22" s="46"/>
      <c r="B22" s="38"/>
      <c r="C22" s="38"/>
      <c r="D22" s="38"/>
      <c r="E22" s="38"/>
      <c r="F22" s="38"/>
      <c r="G22" s="38"/>
      <c r="H22" s="39"/>
      <c r="I22" s="39"/>
    </row>
    <row r="23" spans="1:9" s="21" customFormat="1" ht="15.75" x14ac:dyDescent="0.25">
      <c r="A23" s="1" t="s">
        <v>19</v>
      </c>
      <c r="B23" s="5"/>
      <c r="C23" s="5"/>
      <c r="D23" s="5"/>
      <c r="E23" s="5"/>
      <c r="F23" s="5"/>
      <c r="G23" s="5"/>
      <c r="H23" s="5"/>
      <c r="I23" s="5"/>
    </row>
    <row r="24" spans="1:9" ht="18" x14ac:dyDescent="0.25">
      <c r="A24" s="46"/>
      <c r="B24" s="38"/>
      <c r="C24" s="38"/>
      <c r="D24" s="38"/>
      <c r="E24" s="38"/>
      <c r="F24" s="38"/>
      <c r="G24" s="38"/>
      <c r="H24" s="39"/>
      <c r="I24" s="39"/>
    </row>
    <row r="25" spans="1:9" x14ac:dyDescent="0.25">
      <c r="A25" s="12"/>
      <c r="B25" s="13"/>
      <c r="C25" s="13"/>
      <c r="D25" s="14"/>
      <c r="E25" s="15"/>
      <c r="F25" s="16" t="s">
        <v>4</v>
      </c>
      <c r="G25" s="16" t="s">
        <v>5</v>
      </c>
      <c r="H25" s="16" t="s">
        <v>6</v>
      </c>
      <c r="I25" s="16" t="s">
        <v>7</v>
      </c>
    </row>
    <row r="26" spans="1:9" x14ac:dyDescent="0.25">
      <c r="A26" s="47" t="s">
        <v>20</v>
      </c>
      <c r="B26" s="48"/>
      <c r="C26" s="48"/>
      <c r="D26" s="48"/>
      <c r="E26" s="49"/>
      <c r="F26" s="50">
        <v>171696.66</v>
      </c>
      <c r="G26" s="50"/>
      <c r="H26" s="50">
        <v>158883.39000000001</v>
      </c>
      <c r="I26" s="50"/>
    </row>
    <row r="27" spans="1:9" x14ac:dyDescent="0.25">
      <c r="A27" s="51" t="s">
        <v>21</v>
      </c>
      <c r="B27" s="52"/>
      <c r="C27" s="52"/>
      <c r="D27" s="52"/>
      <c r="E27" s="53"/>
      <c r="F27" s="54">
        <v>171696.66</v>
      </c>
      <c r="G27" s="54"/>
      <c r="H27" s="54"/>
      <c r="I27" s="54">
        <v>0</v>
      </c>
    </row>
    <row r="28" spans="1:9" x14ac:dyDescent="0.25">
      <c r="A28" s="55" t="s">
        <v>22</v>
      </c>
      <c r="B28" s="56"/>
      <c r="C28" s="56"/>
      <c r="D28" s="56"/>
      <c r="E28" s="57"/>
      <c r="F28" s="58"/>
      <c r="G28" s="58"/>
      <c r="H28" s="59">
        <v>158883.39000000001</v>
      </c>
      <c r="I28" s="58"/>
    </row>
    <row r="31" spans="1:9" x14ac:dyDescent="0.25">
      <c r="A31" s="29" t="s">
        <v>23</v>
      </c>
      <c r="B31" s="23"/>
      <c r="C31" s="23"/>
      <c r="D31" s="23"/>
      <c r="E31" s="23"/>
      <c r="F31" s="31">
        <f>F14+F21</f>
        <v>-171696.65999999992</v>
      </c>
      <c r="G31" s="31">
        <v>0</v>
      </c>
      <c r="H31" s="60">
        <f>H14+H21</f>
        <v>158883.39000000013</v>
      </c>
      <c r="I31" s="31">
        <v>0</v>
      </c>
    </row>
    <row r="32" spans="1:9" ht="15.75" x14ac:dyDescent="0.25">
      <c r="A32" s="61"/>
      <c r="B32" s="62"/>
      <c r="C32" s="62"/>
      <c r="D32" s="62"/>
      <c r="E32" s="62"/>
      <c r="F32" s="63"/>
      <c r="G32" s="63"/>
      <c r="H32" s="63"/>
      <c r="I32" s="63"/>
    </row>
    <row r="33" spans="1:9" s="66" customFormat="1" ht="35.25" customHeight="1" x14ac:dyDescent="0.25">
      <c r="A33" s="64"/>
      <c r="B33" s="65"/>
      <c r="C33" s="65"/>
      <c r="D33" s="65"/>
      <c r="E33" s="65"/>
      <c r="F33" s="65"/>
      <c r="G33" s="65"/>
      <c r="H33" s="65"/>
      <c r="I33" s="65"/>
    </row>
    <row r="35" spans="1:9" x14ac:dyDescent="0.25">
      <c r="A35" s="64"/>
      <c r="B35" s="65"/>
      <c r="C35" s="65"/>
      <c r="D35" s="65"/>
      <c r="E35" s="65"/>
      <c r="F35" s="65"/>
      <c r="G35" s="65"/>
      <c r="H35" s="65"/>
      <c r="I35" s="65"/>
    </row>
    <row r="37" spans="1:9" ht="42" customHeight="1" x14ac:dyDescent="0.25">
      <c r="A37" s="64"/>
      <c r="B37" s="65"/>
      <c r="C37" s="65"/>
      <c r="D37" s="65"/>
      <c r="E37" s="65"/>
      <c r="F37" s="65"/>
      <c r="G37" s="65"/>
      <c r="H37" s="65"/>
      <c r="I37" s="65"/>
    </row>
  </sheetData>
  <mergeCells count="21">
    <mergeCell ref="A33:I33"/>
    <mergeCell ref="A35:I35"/>
    <mergeCell ref="A37:I37"/>
    <mergeCell ref="A21:E21"/>
    <mergeCell ref="A23:I23"/>
    <mergeCell ref="A26:E26"/>
    <mergeCell ref="A27:E27"/>
    <mergeCell ref="A28:E28"/>
    <mergeCell ref="A31:E31"/>
    <mergeCell ref="A12:E12"/>
    <mergeCell ref="A13:E13"/>
    <mergeCell ref="A14:E14"/>
    <mergeCell ref="A16:I16"/>
    <mergeCell ref="A19:E19"/>
    <mergeCell ref="A20:E20"/>
    <mergeCell ref="A1:I1"/>
    <mergeCell ref="A3:I3"/>
    <mergeCell ref="A5:I5"/>
    <mergeCell ref="A8:E8"/>
    <mergeCell ref="A9:E9"/>
    <mergeCell ref="A10:E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workbookViewId="0">
      <selection activeCell="A28" sqref="A28"/>
    </sheetView>
  </sheetViews>
  <sheetFormatPr defaultRowHeight="11.25" x14ac:dyDescent="0.15"/>
  <cols>
    <col min="1" max="1" width="69.7109375" style="69" bestFit="1" customWidth="1"/>
    <col min="2" max="2" width="18.28515625" style="69" bestFit="1" customWidth="1"/>
    <col min="3" max="3" width="33.42578125" style="69" bestFit="1" customWidth="1"/>
    <col min="4" max="4" width="24.140625" style="69" bestFit="1" customWidth="1"/>
    <col min="5" max="5" width="21" style="69" bestFit="1" customWidth="1"/>
    <col min="6" max="16384" width="9.140625" style="69"/>
  </cols>
  <sheetData>
    <row r="1" spans="1:5" ht="87.75" customHeight="1" thickBot="1" x14ac:dyDescent="0.2">
      <c r="A1" s="67" t="s">
        <v>24</v>
      </c>
      <c r="B1" s="68"/>
      <c r="C1" s="68"/>
      <c r="D1" s="68"/>
      <c r="E1" s="68"/>
    </row>
    <row r="2" spans="1:5" s="71" customFormat="1" ht="13.5" thickBot="1" x14ac:dyDescent="0.2">
      <c r="A2" s="70" t="s">
        <v>25</v>
      </c>
      <c r="B2" s="70" t="s">
        <v>26</v>
      </c>
      <c r="C2" s="70" t="s">
        <v>27</v>
      </c>
      <c r="D2" s="70" t="s">
        <v>28</v>
      </c>
      <c r="E2" s="70" t="s">
        <v>29</v>
      </c>
    </row>
    <row r="3" spans="1:5" s="73" customFormat="1" ht="12.75" x14ac:dyDescent="0.2">
      <c r="A3" s="72" t="s">
        <v>30</v>
      </c>
      <c r="B3" s="72"/>
      <c r="C3" s="72"/>
      <c r="D3" s="72"/>
      <c r="E3" s="72"/>
    </row>
    <row r="4" spans="1:5" s="73" customFormat="1" x14ac:dyDescent="0.15">
      <c r="A4" s="74" t="s">
        <v>31</v>
      </c>
      <c r="B4" s="75">
        <v>1792770.6</v>
      </c>
      <c r="C4" s="75">
        <v>401233.52</v>
      </c>
      <c r="D4" s="75">
        <v>2194004.12</v>
      </c>
      <c r="E4" s="76">
        <v>122.38</v>
      </c>
    </row>
    <row r="5" spans="1:5" s="73" customFormat="1" ht="12.75" x14ac:dyDescent="0.2">
      <c r="A5" s="72" t="s">
        <v>32</v>
      </c>
      <c r="B5" s="77">
        <v>1580061.76</v>
      </c>
      <c r="C5" s="77">
        <v>388872.04</v>
      </c>
      <c r="D5" s="77">
        <v>1968933.8</v>
      </c>
      <c r="E5" s="78">
        <v>124.61</v>
      </c>
    </row>
    <row r="6" spans="1:5" s="73" customFormat="1" ht="12.75" x14ac:dyDescent="0.2">
      <c r="A6" s="72" t="s">
        <v>33</v>
      </c>
      <c r="B6" s="78">
        <v>66.36</v>
      </c>
      <c r="C6" s="78">
        <v>-59.9</v>
      </c>
      <c r="D6" s="78">
        <v>6.46</v>
      </c>
      <c r="E6" s="78">
        <v>9.73</v>
      </c>
    </row>
    <row r="7" spans="1:5" s="73" customFormat="1" ht="25.5" x14ac:dyDescent="0.2">
      <c r="A7" s="72" t="s">
        <v>34</v>
      </c>
      <c r="B7" s="77">
        <v>8000</v>
      </c>
      <c r="C7" s="77">
        <v>1000</v>
      </c>
      <c r="D7" s="77">
        <v>9000</v>
      </c>
      <c r="E7" s="78">
        <v>112.5</v>
      </c>
    </row>
    <row r="8" spans="1:5" s="73" customFormat="1" ht="25.5" x14ac:dyDescent="0.2">
      <c r="A8" s="72" t="s">
        <v>35</v>
      </c>
      <c r="B8" s="77">
        <v>30900</v>
      </c>
      <c r="C8" s="77">
        <v>10000</v>
      </c>
      <c r="D8" s="77">
        <v>40900</v>
      </c>
      <c r="E8" s="78">
        <v>132.36000000000001</v>
      </c>
    </row>
    <row r="9" spans="1:5" s="73" customFormat="1" ht="25.5" x14ac:dyDescent="0.2">
      <c r="A9" s="72" t="s">
        <v>36</v>
      </c>
      <c r="B9" s="77">
        <v>172742.48</v>
      </c>
      <c r="C9" s="77">
        <v>1421.38</v>
      </c>
      <c r="D9" s="77">
        <v>174163.86</v>
      </c>
      <c r="E9" s="78">
        <v>100.82</v>
      </c>
    </row>
    <row r="10" spans="1:5" s="73" customFormat="1" ht="12.75" x14ac:dyDescent="0.2">
      <c r="A10" s="72" t="s">
        <v>37</v>
      </c>
      <c r="B10" s="77">
        <v>1000</v>
      </c>
      <c r="C10" s="72"/>
      <c r="D10" s="77">
        <v>1000</v>
      </c>
      <c r="E10" s="78">
        <v>100</v>
      </c>
    </row>
    <row r="11" spans="1:5" s="73" customFormat="1" x14ac:dyDescent="0.15">
      <c r="A11" s="74" t="s">
        <v>38</v>
      </c>
      <c r="B11" s="75">
        <v>1500</v>
      </c>
      <c r="C11" s="74"/>
      <c r="D11" s="75">
        <v>1500</v>
      </c>
      <c r="E11" s="76">
        <v>100</v>
      </c>
    </row>
    <row r="12" spans="1:5" s="73" customFormat="1" ht="12.75" x14ac:dyDescent="0.2">
      <c r="A12" s="72" t="s">
        <v>39</v>
      </c>
      <c r="B12" s="77">
        <v>1500</v>
      </c>
      <c r="C12" s="72"/>
      <c r="D12" s="77">
        <v>1500</v>
      </c>
      <c r="E12" s="78">
        <v>100</v>
      </c>
    </row>
    <row r="13" spans="1:5" s="82" customFormat="1" ht="12.75" x14ac:dyDescent="0.2">
      <c r="A13" s="79" t="s">
        <v>40</v>
      </c>
      <c r="B13" s="80">
        <v>1794270.6</v>
      </c>
      <c r="C13" s="80">
        <v>401233.52</v>
      </c>
      <c r="D13" s="80">
        <v>2195504.12</v>
      </c>
      <c r="E13" s="81">
        <v>122.36</v>
      </c>
    </row>
    <row r="14" spans="1:5" s="73" customFormat="1" x14ac:dyDescent="0.15">
      <c r="A14" s="74" t="s">
        <v>41</v>
      </c>
      <c r="B14" s="75">
        <v>1925554.06</v>
      </c>
      <c r="C14" s="75">
        <v>70511.210000000006</v>
      </c>
      <c r="D14" s="75">
        <v>1996065.27</v>
      </c>
      <c r="E14" s="76">
        <v>103.66</v>
      </c>
    </row>
    <row r="15" spans="1:5" s="73" customFormat="1" ht="12.75" x14ac:dyDescent="0.2">
      <c r="A15" s="72" t="s">
        <v>42</v>
      </c>
      <c r="B15" s="77">
        <v>1607291.05</v>
      </c>
      <c r="C15" s="77">
        <v>-41467</v>
      </c>
      <c r="D15" s="77">
        <v>1565824.05</v>
      </c>
      <c r="E15" s="78">
        <v>97.42</v>
      </c>
    </row>
    <row r="16" spans="1:5" s="73" customFormat="1" ht="12.75" x14ac:dyDescent="0.2">
      <c r="A16" s="72" t="s">
        <v>43</v>
      </c>
      <c r="B16" s="77">
        <v>275673.82</v>
      </c>
      <c r="C16" s="77">
        <v>85796.63</v>
      </c>
      <c r="D16" s="77">
        <v>361470.45</v>
      </c>
      <c r="E16" s="78">
        <v>131.12</v>
      </c>
    </row>
    <row r="17" spans="1:5" s="73" customFormat="1" ht="12.75" x14ac:dyDescent="0.2">
      <c r="A17" s="72" t="s">
        <v>44</v>
      </c>
      <c r="B17" s="78">
        <v>523.33000000000004</v>
      </c>
      <c r="C17" s="78">
        <v>-417.25</v>
      </c>
      <c r="D17" s="78">
        <v>106.08</v>
      </c>
      <c r="E17" s="78">
        <v>20.27</v>
      </c>
    </row>
    <row r="18" spans="1:5" s="73" customFormat="1" ht="12.75" x14ac:dyDescent="0.2">
      <c r="A18" s="72" t="s">
        <v>45</v>
      </c>
      <c r="B18" s="77">
        <v>39350</v>
      </c>
      <c r="C18" s="77">
        <v>26634.83</v>
      </c>
      <c r="D18" s="77">
        <v>65984.83</v>
      </c>
      <c r="E18" s="78">
        <v>167.69</v>
      </c>
    </row>
    <row r="19" spans="1:5" s="73" customFormat="1" ht="25.5" x14ac:dyDescent="0.2">
      <c r="A19" s="72" t="s">
        <v>46</v>
      </c>
      <c r="B19" s="77">
        <v>1766.36</v>
      </c>
      <c r="C19" s="72"/>
      <c r="D19" s="77">
        <v>1766.36</v>
      </c>
      <c r="E19" s="78">
        <v>100</v>
      </c>
    </row>
    <row r="20" spans="1:5" s="73" customFormat="1" ht="12.75" x14ac:dyDescent="0.2">
      <c r="A20" s="72" t="s">
        <v>47</v>
      </c>
      <c r="B20" s="78">
        <v>949.5</v>
      </c>
      <c r="C20" s="78">
        <v>-36</v>
      </c>
      <c r="D20" s="78">
        <v>913.5</v>
      </c>
      <c r="E20" s="78">
        <v>96.21</v>
      </c>
    </row>
    <row r="21" spans="1:5" s="73" customFormat="1" x14ac:dyDescent="0.15">
      <c r="A21" s="74" t="s">
        <v>48</v>
      </c>
      <c r="B21" s="75">
        <v>40413.199999999997</v>
      </c>
      <c r="C21" s="76">
        <v>142.26</v>
      </c>
      <c r="D21" s="75">
        <v>40555.46</v>
      </c>
      <c r="E21" s="76">
        <v>100.35</v>
      </c>
    </row>
    <row r="22" spans="1:5" s="73" customFormat="1" ht="12.75" x14ac:dyDescent="0.2">
      <c r="A22" s="72" t="s">
        <v>49</v>
      </c>
      <c r="B22" s="77">
        <v>40413.199999999997</v>
      </c>
      <c r="C22" s="78">
        <v>142.26</v>
      </c>
      <c r="D22" s="77">
        <v>40555.46</v>
      </c>
      <c r="E22" s="78">
        <v>100.35</v>
      </c>
    </row>
    <row r="23" spans="1:5" s="82" customFormat="1" ht="12.75" x14ac:dyDescent="0.2">
      <c r="A23" s="79" t="s">
        <v>50</v>
      </c>
      <c r="B23" s="80">
        <v>1965967.26</v>
      </c>
      <c r="C23" s="80">
        <v>70653.47</v>
      </c>
      <c r="D23" s="80">
        <v>2036620.73</v>
      </c>
      <c r="E23" s="81">
        <v>103.59</v>
      </c>
    </row>
  </sheetData>
  <mergeCells count="1"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workbookViewId="0">
      <selection activeCell="H22" sqref="H22"/>
    </sheetView>
  </sheetViews>
  <sheetFormatPr defaultRowHeight="11.25" x14ac:dyDescent="0.15"/>
  <cols>
    <col min="1" max="1" width="78.5703125" style="69" customWidth="1"/>
    <col min="2" max="2" width="18.28515625" style="69" bestFit="1" customWidth="1"/>
    <col min="3" max="3" width="33.42578125" style="69" bestFit="1" customWidth="1"/>
    <col min="4" max="4" width="24.140625" style="69" bestFit="1" customWidth="1"/>
    <col min="5" max="5" width="21" style="69" bestFit="1" customWidth="1"/>
    <col min="6" max="16384" width="9.140625" style="69"/>
  </cols>
  <sheetData>
    <row r="1" spans="1:5" ht="78" customHeight="1" thickBot="1" x14ac:dyDescent="0.2">
      <c r="A1" s="67" t="s">
        <v>51</v>
      </c>
      <c r="B1" s="68"/>
      <c r="C1" s="68"/>
      <c r="D1" s="68"/>
      <c r="E1" s="68"/>
    </row>
    <row r="2" spans="1:5" s="71" customFormat="1" ht="13.5" thickBot="1" x14ac:dyDescent="0.2">
      <c r="A2" s="70" t="s">
        <v>25</v>
      </c>
      <c r="B2" s="70" t="s">
        <v>26</v>
      </c>
      <c r="C2" s="70" t="s">
        <v>27</v>
      </c>
      <c r="D2" s="70" t="s">
        <v>28</v>
      </c>
      <c r="E2" s="70" t="s">
        <v>29</v>
      </c>
    </row>
    <row r="3" spans="1:5" s="73" customFormat="1" ht="12.75" x14ac:dyDescent="0.2">
      <c r="A3" s="72" t="s">
        <v>30</v>
      </c>
      <c r="B3" s="72"/>
      <c r="C3" s="72"/>
      <c r="D3" s="72"/>
      <c r="E3" s="72"/>
    </row>
    <row r="4" spans="1:5" s="73" customFormat="1" ht="12.75" x14ac:dyDescent="0.2">
      <c r="A4" s="83" t="s">
        <v>52</v>
      </c>
      <c r="B4" s="84">
        <v>40942.480000000003</v>
      </c>
      <c r="C4" s="84">
        <v>1182.3</v>
      </c>
      <c r="D4" s="84">
        <v>42124.78</v>
      </c>
      <c r="E4" s="85">
        <v>102.89</v>
      </c>
    </row>
    <row r="5" spans="1:5" s="73" customFormat="1" ht="12.75" x14ac:dyDescent="0.2">
      <c r="A5" s="83" t="s">
        <v>53</v>
      </c>
      <c r="B5" s="84">
        <v>40942.480000000003</v>
      </c>
      <c r="C5" s="84">
        <v>1182.3</v>
      </c>
      <c r="D5" s="84">
        <v>42124.78</v>
      </c>
      <c r="E5" s="85">
        <v>102.89</v>
      </c>
    </row>
    <row r="6" spans="1:5" s="73" customFormat="1" ht="12.75" x14ac:dyDescent="0.2">
      <c r="A6" s="83" t="s">
        <v>54</v>
      </c>
      <c r="B6" s="84">
        <v>29566.36</v>
      </c>
      <c r="C6" s="84">
        <v>9940.1</v>
      </c>
      <c r="D6" s="84">
        <v>39506.46</v>
      </c>
      <c r="E6" s="85">
        <v>133.62</v>
      </c>
    </row>
    <row r="7" spans="1:5" s="73" customFormat="1" ht="12.75" x14ac:dyDescent="0.2">
      <c r="A7" s="83" t="s">
        <v>55</v>
      </c>
      <c r="B7" s="84">
        <v>29566.36</v>
      </c>
      <c r="C7" s="84">
        <v>9940.1</v>
      </c>
      <c r="D7" s="84">
        <v>39506.46</v>
      </c>
      <c r="E7" s="85">
        <v>133.62</v>
      </c>
    </row>
    <row r="8" spans="1:5" s="73" customFormat="1" ht="12.75" x14ac:dyDescent="0.2">
      <c r="A8" s="83" t="s">
        <v>56</v>
      </c>
      <c r="B8" s="84">
        <v>140800</v>
      </c>
      <c r="C8" s="84">
        <v>1239.08</v>
      </c>
      <c r="D8" s="84">
        <v>142039.07999999999</v>
      </c>
      <c r="E8" s="85">
        <v>100.88</v>
      </c>
    </row>
    <row r="9" spans="1:5" s="73" customFormat="1" ht="12.75" x14ac:dyDescent="0.2">
      <c r="A9" s="83" t="s">
        <v>57</v>
      </c>
      <c r="B9" s="84">
        <v>9000</v>
      </c>
      <c r="C9" s="84">
        <v>1000</v>
      </c>
      <c r="D9" s="84">
        <v>10000</v>
      </c>
      <c r="E9" s="85">
        <v>111.11</v>
      </c>
    </row>
    <row r="10" spans="1:5" s="73" customFormat="1" ht="12.75" x14ac:dyDescent="0.2">
      <c r="A10" s="83" t="s">
        <v>58</v>
      </c>
      <c r="B10" s="84">
        <v>131800</v>
      </c>
      <c r="C10" s="85">
        <v>239.08</v>
      </c>
      <c r="D10" s="84">
        <v>132039.07999999999</v>
      </c>
      <c r="E10" s="85">
        <v>100.18</v>
      </c>
    </row>
    <row r="11" spans="1:5" s="73" customFormat="1" ht="12.75" x14ac:dyDescent="0.2">
      <c r="A11" s="83" t="s">
        <v>59</v>
      </c>
      <c r="B11" s="84">
        <v>1580061.76</v>
      </c>
      <c r="C11" s="84">
        <v>388872.04</v>
      </c>
      <c r="D11" s="84">
        <v>1968933.8</v>
      </c>
      <c r="E11" s="85">
        <v>124.61</v>
      </c>
    </row>
    <row r="12" spans="1:5" s="73" customFormat="1" ht="12.75" x14ac:dyDescent="0.2">
      <c r="A12" s="83" t="s">
        <v>60</v>
      </c>
      <c r="B12" s="84">
        <v>1565732.36</v>
      </c>
      <c r="C12" s="84">
        <v>113716.29</v>
      </c>
      <c r="D12" s="84">
        <v>1679448.65</v>
      </c>
      <c r="E12" s="85">
        <v>107.26</v>
      </c>
    </row>
    <row r="13" spans="1:5" s="73" customFormat="1" ht="12.75" x14ac:dyDescent="0.2">
      <c r="A13" s="83" t="s">
        <v>61</v>
      </c>
      <c r="B13" s="84">
        <v>11829.4</v>
      </c>
      <c r="C13" s="84">
        <v>275155.75</v>
      </c>
      <c r="D13" s="84">
        <v>286985.15000000002</v>
      </c>
      <c r="E13" s="84">
        <v>2426.0300000000002</v>
      </c>
    </row>
    <row r="14" spans="1:5" s="73" customFormat="1" ht="12.75" x14ac:dyDescent="0.2">
      <c r="A14" s="83" t="s">
        <v>62</v>
      </c>
      <c r="B14" s="84">
        <v>2500</v>
      </c>
      <c r="C14" s="86"/>
      <c r="D14" s="84">
        <v>2500</v>
      </c>
      <c r="E14" s="85">
        <v>100</v>
      </c>
    </row>
    <row r="15" spans="1:5" s="73" customFormat="1" ht="12.75" x14ac:dyDescent="0.2">
      <c r="A15" s="83" t="s">
        <v>63</v>
      </c>
      <c r="B15" s="84">
        <v>1400</v>
      </c>
      <c r="C15" s="86"/>
      <c r="D15" s="84">
        <v>1400</v>
      </c>
      <c r="E15" s="85">
        <v>100</v>
      </c>
    </row>
    <row r="16" spans="1:5" s="73" customFormat="1" ht="12.75" x14ac:dyDescent="0.2">
      <c r="A16" s="83" t="s">
        <v>64</v>
      </c>
      <c r="B16" s="84">
        <v>1400</v>
      </c>
      <c r="C16" s="86"/>
      <c r="D16" s="84">
        <v>1400</v>
      </c>
      <c r="E16" s="85">
        <v>100</v>
      </c>
    </row>
    <row r="17" spans="1:5" s="73" customFormat="1" ht="25.5" x14ac:dyDescent="0.2">
      <c r="A17" s="83" t="s">
        <v>65</v>
      </c>
      <c r="B17" s="84">
        <v>1500</v>
      </c>
      <c r="C17" s="86"/>
      <c r="D17" s="84">
        <v>1500</v>
      </c>
      <c r="E17" s="85">
        <v>100</v>
      </c>
    </row>
    <row r="18" spans="1:5" s="73" customFormat="1" ht="25.5" x14ac:dyDescent="0.2">
      <c r="A18" s="83" t="s">
        <v>66</v>
      </c>
      <c r="B18" s="84">
        <v>1500</v>
      </c>
      <c r="C18" s="86"/>
      <c r="D18" s="84">
        <v>1500</v>
      </c>
      <c r="E18" s="85">
        <v>100</v>
      </c>
    </row>
    <row r="19" spans="1:5" s="73" customFormat="1" ht="12.75" x14ac:dyDescent="0.2">
      <c r="A19" s="79" t="s">
        <v>40</v>
      </c>
      <c r="B19" s="80">
        <v>1794270.6</v>
      </c>
      <c r="C19" s="80">
        <v>401233.52</v>
      </c>
      <c r="D19" s="80">
        <v>2195504.12</v>
      </c>
      <c r="E19" s="81">
        <v>122.36</v>
      </c>
    </row>
    <row r="20" spans="1:5" s="73" customFormat="1" ht="12.75" x14ac:dyDescent="0.2">
      <c r="A20" s="83" t="s">
        <v>52</v>
      </c>
      <c r="B20" s="84">
        <v>40942.480000000003</v>
      </c>
      <c r="C20" s="84">
        <v>-1600</v>
      </c>
      <c r="D20" s="84">
        <v>39342.480000000003</v>
      </c>
      <c r="E20" s="85">
        <v>96.09</v>
      </c>
    </row>
    <row r="21" spans="1:5" s="73" customFormat="1" ht="12.75" x14ac:dyDescent="0.2">
      <c r="A21" s="83" t="s">
        <v>53</v>
      </c>
      <c r="B21" s="84">
        <v>40942.480000000003</v>
      </c>
      <c r="C21" s="84">
        <v>-1600</v>
      </c>
      <c r="D21" s="84">
        <v>39342.480000000003</v>
      </c>
      <c r="E21" s="85">
        <v>96.09</v>
      </c>
    </row>
    <row r="22" spans="1:5" s="73" customFormat="1" ht="12.75" x14ac:dyDescent="0.2">
      <c r="A22" s="83" t="s">
        <v>54</v>
      </c>
      <c r="B22" s="84">
        <v>48566.36</v>
      </c>
      <c r="C22" s="84">
        <v>31791.46</v>
      </c>
      <c r="D22" s="84">
        <v>80357.820000000007</v>
      </c>
      <c r="E22" s="85">
        <v>165.46</v>
      </c>
    </row>
    <row r="23" spans="1:5" s="73" customFormat="1" ht="12.75" x14ac:dyDescent="0.2">
      <c r="A23" s="83" t="s">
        <v>55</v>
      </c>
      <c r="B23" s="84">
        <v>29566.36</v>
      </c>
      <c r="C23" s="84">
        <v>9940.1</v>
      </c>
      <c r="D23" s="84">
        <v>39506.46</v>
      </c>
      <c r="E23" s="85">
        <v>133.62</v>
      </c>
    </row>
    <row r="24" spans="1:5" s="73" customFormat="1" ht="12.75" x14ac:dyDescent="0.2">
      <c r="A24" s="83" t="s">
        <v>67</v>
      </c>
      <c r="B24" s="84">
        <v>19000</v>
      </c>
      <c r="C24" s="84">
        <v>21851.360000000001</v>
      </c>
      <c r="D24" s="84">
        <v>40851.360000000001</v>
      </c>
      <c r="E24" s="85">
        <v>215.01</v>
      </c>
    </row>
    <row r="25" spans="1:5" s="73" customFormat="1" ht="12.75" x14ac:dyDescent="0.2">
      <c r="A25" s="83" t="s">
        <v>56</v>
      </c>
      <c r="B25" s="84">
        <v>141800</v>
      </c>
      <c r="C25" s="84">
        <v>1991.77</v>
      </c>
      <c r="D25" s="84">
        <v>143791.76999999999</v>
      </c>
      <c r="E25" s="85">
        <v>101.4</v>
      </c>
    </row>
    <row r="26" spans="1:5" s="73" customFormat="1" ht="12.75" x14ac:dyDescent="0.2">
      <c r="A26" s="83" t="s">
        <v>57</v>
      </c>
      <c r="B26" s="84">
        <v>9000</v>
      </c>
      <c r="C26" s="84">
        <v>1000</v>
      </c>
      <c r="D26" s="84">
        <v>10000</v>
      </c>
      <c r="E26" s="85">
        <v>111.11</v>
      </c>
    </row>
    <row r="27" spans="1:5" s="73" customFormat="1" ht="12.75" x14ac:dyDescent="0.2">
      <c r="A27" s="83" t="s">
        <v>58</v>
      </c>
      <c r="B27" s="84">
        <v>131800</v>
      </c>
      <c r="C27" s="86"/>
      <c r="D27" s="84">
        <v>131800</v>
      </c>
      <c r="E27" s="85">
        <v>100</v>
      </c>
    </row>
    <row r="28" spans="1:5" s="73" customFormat="1" ht="12.75" x14ac:dyDescent="0.2">
      <c r="A28" s="83" t="s">
        <v>68</v>
      </c>
      <c r="B28" s="84">
        <v>1000</v>
      </c>
      <c r="C28" s="85">
        <v>991.77</v>
      </c>
      <c r="D28" s="84">
        <v>1991.77</v>
      </c>
      <c r="E28" s="85">
        <v>199.18</v>
      </c>
    </row>
    <row r="29" spans="1:5" s="73" customFormat="1" ht="12.75" x14ac:dyDescent="0.2">
      <c r="A29" s="83" t="s">
        <v>59</v>
      </c>
      <c r="B29" s="84">
        <v>1653651.31</v>
      </c>
      <c r="C29" s="84">
        <v>38573.15</v>
      </c>
      <c r="D29" s="84">
        <v>1692224.46</v>
      </c>
      <c r="E29" s="85">
        <v>102.33</v>
      </c>
    </row>
    <row r="30" spans="1:5" s="73" customFormat="1" ht="12.75" x14ac:dyDescent="0.2">
      <c r="A30" s="83" t="s">
        <v>60</v>
      </c>
      <c r="B30" s="84">
        <v>1566329.91</v>
      </c>
      <c r="C30" s="84">
        <v>-9447.39</v>
      </c>
      <c r="D30" s="84">
        <v>1556882.52</v>
      </c>
      <c r="E30" s="85">
        <v>99.4</v>
      </c>
    </row>
    <row r="31" spans="1:5" s="73" customFormat="1" ht="12.75" x14ac:dyDescent="0.2">
      <c r="A31" s="83" t="s">
        <v>61</v>
      </c>
      <c r="B31" s="84">
        <v>84821.4</v>
      </c>
      <c r="C31" s="84">
        <v>48020.54</v>
      </c>
      <c r="D31" s="84">
        <v>132841.94</v>
      </c>
      <c r="E31" s="85">
        <v>156.61000000000001</v>
      </c>
    </row>
    <row r="32" spans="1:5" s="73" customFormat="1" ht="12.75" x14ac:dyDescent="0.2">
      <c r="A32" s="83" t="s">
        <v>62</v>
      </c>
      <c r="B32" s="84">
        <v>2500</v>
      </c>
      <c r="C32" s="86"/>
      <c r="D32" s="84">
        <v>2500</v>
      </c>
      <c r="E32" s="85">
        <v>100</v>
      </c>
    </row>
    <row r="33" spans="1:5" s="73" customFormat="1" ht="12.75" x14ac:dyDescent="0.2">
      <c r="A33" s="83" t="s">
        <v>63</v>
      </c>
      <c r="B33" s="84">
        <v>1400</v>
      </c>
      <c r="C33" s="86"/>
      <c r="D33" s="84">
        <v>1400</v>
      </c>
      <c r="E33" s="85">
        <v>100</v>
      </c>
    </row>
    <row r="34" spans="1:5" s="73" customFormat="1" ht="12.75" x14ac:dyDescent="0.2">
      <c r="A34" s="83" t="s">
        <v>64</v>
      </c>
      <c r="B34" s="84">
        <v>1400</v>
      </c>
      <c r="C34" s="86"/>
      <c r="D34" s="84">
        <v>1400</v>
      </c>
      <c r="E34" s="85">
        <v>100</v>
      </c>
    </row>
    <row r="35" spans="1:5" s="73" customFormat="1" ht="25.5" x14ac:dyDescent="0.2">
      <c r="A35" s="83" t="s">
        <v>65</v>
      </c>
      <c r="B35" s="84">
        <v>79607.11</v>
      </c>
      <c r="C35" s="85">
        <v>-102.91</v>
      </c>
      <c r="D35" s="84">
        <v>79504.2</v>
      </c>
      <c r="E35" s="85">
        <v>99.87</v>
      </c>
    </row>
    <row r="36" spans="1:5" s="73" customFormat="1" ht="25.5" x14ac:dyDescent="0.2">
      <c r="A36" s="83" t="s">
        <v>66</v>
      </c>
      <c r="B36" s="84">
        <v>1500</v>
      </c>
      <c r="C36" s="86"/>
      <c r="D36" s="84">
        <v>1500</v>
      </c>
      <c r="E36" s="85">
        <v>100</v>
      </c>
    </row>
    <row r="37" spans="1:5" s="73" customFormat="1" ht="25.5" x14ac:dyDescent="0.2">
      <c r="A37" s="83" t="s">
        <v>69</v>
      </c>
      <c r="B37" s="84">
        <v>78107.11</v>
      </c>
      <c r="C37" s="85">
        <v>-102.91</v>
      </c>
      <c r="D37" s="84">
        <v>78004.2</v>
      </c>
      <c r="E37" s="85">
        <v>99.87</v>
      </c>
    </row>
    <row r="38" spans="1:5" s="73" customFormat="1" ht="12.75" x14ac:dyDescent="0.2">
      <c r="A38" s="79" t="s">
        <v>50</v>
      </c>
      <c r="B38" s="80">
        <v>1965967.26</v>
      </c>
      <c r="C38" s="80">
        <v>70653.47</v>
      </c>
      <c r="D38" s="80">
        <v>2036620.73</v>
      </c>
      <c r="E38" s="81">
        <v>103.59</v>
      </c>
    </row>
  </sheetData>
  <mergeCells count="1">
    <mergeCell ref="A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32" sqref="D32"/>
    </sheetView>
  </sheetViews>
  <sheetFormatPr defaultRowHeight="11.25" x14ac:dyDescent="0.15"/>
  <cols>
    <col min="1" max="1" width="47.5703125" style="69" customWidth="1"/>
    <col min="2" max="2" width="18.28515625" style="69" bestFit="1" customWidth="1"/>
    <col min="3" max="3" width="33.42578125" style="69" bestFit="1" customWidth="1"/>
    <col min="4" max="4" width="24.140625" style="69" bestFit="1" customWidth="1"/>
    <col min="5" max="5" width="21" style="69" bestFit="1" customWidth="1"/>
    <col min="6" max="16384" width="9.140625" style="69"/>
  </cols>
  <sheetData>
    <row r="1" spans="1:5" s="71" customFormat="1" ht="66.75" customHeight="1" thickBot="1" x14ac:dyDescent="0.2">
      <c r="A1" s="67" t="s">
        <v>70</v>
      </c>
      <c r="B1" s="68"/>
      <c r="C1" s="68"/>
      <c r="D1" s="68"/>
      <c r="E1" s="68"/>
    </row>
    <row r="2" spans="1:5" s="73" customFormat="1" ht="13.5" thickBot="1" x14ac:dyDescent="0.2">
      <c r="A2" s="70" t="s">
        <v>25</v>
      </c>
      <c r="B2" s="70" t="s">
        <v>26</v>
      </c>
      <c r="C2" s="70" t="s">
        <v>27</v>
      </c>
      <c r="D2" s="70" t="s">
        <v>28</v>
      </c>
      <c r="E2" s="70" t="s">
        <v>29</v>
      </c>
    </row>
    <row r="3" spans="1:5" s="73" customFormat="1" ht="12.75" x14ac:dyDescent="0.2">
      <c r="A3" s="72" t="s">
        <v>30</v>
      </c>
      <c r="B3" s="72"/>
      <c r="C3" s="72"/>
      <c r="D3" s="72"/>
      <c r="E3" s="72"/>
    </row>
    <row r="4" spans="1:5" s="73" customFormat="1" ht="12.75" x14ac:dyDescent="0.2">
      <c r="A4" s="87" t="s">
        <v>71</v>
      </c>
      <c r="B4" s="80">
        <v>1965967.26</v>
      </c>
      <c r="C4" s="80">
        <v>70653.47</v>
      </c>
      <c r="D4" s="80">
        <v>2036620.73</v>
      </c>
      <c r="E4" s="81">
        <v>103.59</v>
      </c>
    </row>
    <row r="5" spans="1:5" s="73" customFormat="1" ht="12.75" x14ac:dyDescent="0.2">
      <c r="A5" s="86" t="s">
        <v>72</v>
      </c>
      <c r="B5" s="84">
        <v>1963467.26</v>
      </c>
      <c r="C5" s="84">
        <v>72153.47</v>
      </c>
      <c r="D5" s="84">
        <v>2035620.73</v>
      </c>
      <c r="E5" s="85">
        <v>103.67</v>
      </c>
    </row>
    <row r="6" spans="1:5" s="73" customFormat="1" ht="12.75" x14ac:dyDescent="0.2">
      <c r="A6" s="86" t="s">
        <v>73</v>
      </c>
      <c r="B6" s="84">
        <v>2500</v>
      </c>
      <c r="C6" s="84">
        <v>-1500</v>
      </c>
      <c r="D6" s="84">
        <v>1000</v>
      </c>
      <c r="E6" s="85">
        <v>40</v>
      </c>
    </row>
  </sheetData>
  <mergeCells count="1"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E32" sqref="E32"/>
    </sheetView>
  </sheetViews>
  <sheetFormatPr defaultRowHeight="11.25" x14ac:dyDescent="0.15"/>
  <cols>
    <col min="1" max="1" width="55.85546875" style="69" bestFit="1" customWidth="1"/>
    <col min="2" max="2" width="18.85546875" style="69" bestFit="1" customWidth="1"/>
    <col min="3" max="3" width="33.42578125" style="69" bestFit="1" customWidth="1"/>
    <col min="4" max="4" width="24.140625" style="69" bestFit="1" customWidth="1"/>
    <col min="5" max="5" width="15.5703125" style="69" bestFit="1" customWidth="1"/>
    <col min="6" max="16384" width="9.140625" style="69"/>
  </cols>
  <sheetData>
    <row r="1" spans="1:5" ht="57" customHeight="1" thickBot="1" x14ac:dyDescent="0.2">
      <c r="A1" s="67" t="s">
        <v>74</v>
      </c>
      <c r="B1" s="68"/>
      <c r="C1" s="68"/>
      <c r="D1" s="68"/>
      <c r="E1" s="68"/>
    </row>
    <row r="2" spans="1:5" s="71" customFormat="1" ht="13.5" thickBot="1" x14ac:dyDescent="0.2">
      <c r="A2" s="70" t="s">
        <v>25</v>
      </c>
      <c r="B2" s="70" t="s">
        <v>75</v>
      </c>
      <c r="C2" s="70" t="s">
        <v>27</v>
      </c>
      <c r="D2" s="70" t="s">
        <v>28</v>
      </c>
      <c r="E2" s="70" t="s">
        <v>76</v>
      </c>
    </row>
    <row r="3" spans="1:5" s="73" customFormat="1" ht="12.75" x14ac:dyDescent="0.2">
      <c r="A3" s="72" t="s">
        <v>77</v>
      </c>
      <c r="B3" s="72"/>
      <c r="C3" s="72"/>
      <c r="D3" s="72"/>
      <c r="E3" s="72"/>
    </row>
    <row r="4" spans="1:5" s="73" customFormat="1" ht="12.75" x14ac:dyDescent="0.2">
      <c r="A4" s="83" t="s">
        <v>78</v>
      </c>
      <c r="B4" s="84"/>
      <c r="C4" s="84"/>
      <c r="D4" s="84"/>
      <c r="E4" s="85"/>
    </row>
    <row r="5" spans="1:5" s="73" customFormat="1" ht="12.75" x14ac:dyDescent="0.2">
      <c r="A5" s="83" t="s">
        <v>79</v>
      </c>
      <c r="B5" s="84"/>
      <c r="C5" s="84"/>
      <c r="D5" s="84"/>
      <c r="E5" s="85"/>
    </row>
    <row r="6" spans="1:5" s="73" customFormat="1" x14ac:dyDescent="0.15">
      <c r="A6" s="74" t="s">
        <v>80</v>
      </c>
      <c r="B6" s="75"/>
      <c r="C6" s="75"/>
      <c r="D6" s="75"/>
      <c r="E6" s="76"/>
    </row>
    <row r="7" spans="1:5" s="73" customFormat="1" ht="12.75" x14ac:dyDescent="0.2">
      <c r="A7" s="72" t="s">
        <v>81</v>
      </c>
      <c r="B7" s="77"/>
      <c r="C7" s="77"/>
      <c r="D7" s="77"/>
      <c r="E7" s="78"/>
    </row>
    <row r="8" spans="1:5" s="73" customFormat="1" ht="12.75" x14ac:dyDescent="0.2">
      <c r="A8" s="79" t="s">
        <v>82</v>
      </c>
      <c r="B8" s="80"/>
      <c r="C8" s="80"/>
      <c r="D8" s="80"/>
      <c r="E8" s="81"/>
    </row>
  </sheetData>
  <mergeCells count="1">
    <mergeCell ref="A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selection activeCell="I20" sqref="I20"/>
    </sheetView>
  </sheetViews>
  <sheetFormatPr defaultRowHeight="11.25" x14ac:dyDescent="0.15"/>
  <cols>
    <col min="1" max="1" width="51" style="69" customWidth="1"/>
    <col min="2" max="2" width="19.5703125" style="69" bestFit="1" customWidth="1"/>
    <col min="3" max="3" width="33.42578125" style="69" bestFit="1" customWidth="1"/>
    <col min="4" max="4" width="19.5703125" style="69" bestFit="1" customWidth="1"/>
    <col min="5" max="5" width="21" style="69" bestFit="1" customWidth="1"/>
    <col min="6" max="16384" width="9.140625" style="69"/>
  </cols>
  <sheetData>
    <row r="1" spans="1:5" ht="68.25" customHeight="1" thickBot="1" x14ac:dyDescent="0.2">
      <c r="A1" s="67" t="s">
        <v>83</v>
      </c>
      <c r="B1" s="68"/>
      <c r="C1" s="68"/>
      <c r="D1" s="68"/>
      <c r="E1" s="68"/>
    </row>
    <row r="2" spans="1:5" s="71" customFormat="1" ht="13.5" thickBot="1" x14ac:dyDescent="0.2">
      <c r="A2" s="70" t="s">
        <v>25</v>
      </c>
      <c r="B2" s="70" t="s">
        <v>84</v>
      </c>
      <c r="C2" s="70" t="s">
        <v>27</v>
      </c>
      <c r="D2" s="70" t="s">
        <v>85</v>
      </c>
      <c r="E2" s="70" t="s">
        <v>29</v>
      </c>
    </row>
    <row r="3" spans="1:5" s="73" customFormat="1" ht="12.75" x14ac:dyDescent="0.2">
      <c r="A3" s="79" t="s">
        <v>86</v>
      </c>
      <c r="B3" s="80">
        <v>1965967.26</v>
      </c>
      <c r="C3" s="80">
        <v>70653.47</v>
      </c>
      <c r="D3" s="80">
        <v>2036620.73</v>
      </c>
      <c r="E3" s="81">
        <v>103.59</v>
      </c>
    </row>
    <row r="4" spans="1:5" s="73" customFormat="1" ht="12.75" x14ac:dyDescent="0.2">
      <c r="A4" s="86" t="s">
        <v>87</v>
      </c>
      <c r="B4" s="84">
        <v>1965967.26</v>
      </c>
      <c r="C4" s="84">
        <v>70653.47</v>
      </c>
      <c r="D4" s="84">
        <v>2036620.73</v>
      </c>
      <c r="E4" s="85">
        <v>103.59</v>
      </c>
    </row>
    <row r="5" spans="1:5" s="73" customFormat="1" ht="25.5" x14ac:dyDescent="0.2">
      <c r="A5" s="72" t="s">
        <v>88</v>
      </c>
      <c r="B5" s="77">
        <v>2500</v>
      </c>
      <c r="C5" s="77">
        <v>-1500</v>
      </c>
      <c r="D5" s="77">
        <v>1000</v>
      </c>
      <c r="E5" s="78">
        <v>40</v>
      </c>
    </row>
    <row r="6" spans="1:5" s="91" customFormat="1" ht="12.75" x14ac:dyDescent="0.2">
      <c r="A6" s="88" t="s">
        <v>89</v>
      </c>
      <c r="B6" s="89">
        <v>2500</v>
      </c>
      <c r="C6" s="89">
        <v>-1500</v>
      </c>
      <c r="D6" s="89">
        <v>1000</v>
      </c>
      <c r="E6" s="90">
        <v>40</v>
      </c>
    </row>
    <row r="7" spans="1:5" s="73" customFormat="1" ht="12.75" x14ac:dyDescent="0.2">
      <c r="A7" s="92" t="s">
        <v>90</v>
      </c>
      <c r="B7" s="77">
        <v>2500</v>
      </c>
      <c r="C7" s="77">
        <v>-1500</v>
      </c>
      <c r="D7" s="77">
        <v>1000</v>
      </c>
      <c r="E7" s="78">
        <v>40</v>
      </c>
    </row>
    <row r="8" spans="1:5" s="73" customFormat="1" ht="12.75" x14ac:dyDescent="0.2">
      <c r="A8" s="93" t="s">
        <v>43</v>
      </c>
      <c r="B8" s="77">
        <v>2500</v>
      </c>
      <c r="C8" s="77">
        <v>-1500</v>
      </c>
      <c r="D8" s="77">
        <v>1000</v>
      </c>
      <c r="E8" s="78">
        <v>40</v>
      </c>
    </row>
    <row r="9" spans="1:5" s="73" customFormat="1" ht="12.75" x14ac:dyDescent="0.2">
      <c r="A9" s="72" t="s">
        <v>91</v>
      </c>
      <c r="B9" s="77">
        <v>1801239.33</v>
      </c>
      <c r="C9" s="77">
        <v>8141.84</v>
      </c>
      <c r="D9" s="77">
        <v>1809381.17</v>
      </c>
      <c r="E9" s="78">
        <v>100.45</v>
      </c>
    </row>
    <row r="10" spans="1:5" s="91" customFormat="1" ht="12.75" x14ac:dyDescent="0.2">
      <c r="A10" s="88" t="s">
        <v>92</v>
      </c>
      <c r="B10" s="89">
        <v>1754396.22</v>
      </c>
      <c r="C10" s="89">
        <v>8141.84</v>
      </c>
      <c r="D10" s="89">
        <v>1762538.06</v>
      </c>
      <c r="E10" s="90">
        <v>100.46</v>
      </c>
    </row>
    <row r="11" spans="1:5" s="73" customFormat="1" ht="12.75" x14ac:dyDescent="0.2">
      <c r="A11" s="92" t="s">
        <v>93</v>
      </c>
      <c r="B11" s="77">
        <v>28239.13</v>
      </c>
      <c r="C11" s="77">
        <v>9940.1</v>
      </c>
      <c r="D11" s="77">
        <v>38179.230000000003</v>
      </c>
      <c r="E11" s="78">
        <v>135.19999999999999</v>
      </c>
    </row>
    <row r="12" spans="1:5" s="73" customFormat="1" ht="12.75" x14ac:dyDescent="0.2">
      <c r="A12" s="93" t="s">
        <v>42</v>
      </c>
      <c r="B12" s="77">
        <v>3000</v>
      </c>
      <c r="C12" s="78">
        <v>500</v>
      </c>
      <c r="D12" s="77">
        <v>3500</v>
      </c>
      <c r="E12" s="78">
        <v>116.67</v>
      </c>
    </row>
    <row r="13" spans="1:5" s="73" customFormat="1" ht="12.75" x14ac:dyDescent="0.2">
      <c r="A13" s="93" t="s">
        <v>43</v>
      </c>
      <c r="B13" s="77">
        <v>24967.97</v>
      </c>
      <c r="C13" s="77">
        <v>9605.18</v>
      </c>
      <c r="D13" s="77">
        <v>34573.15</v>
      </c>
      <c r="E13" s="78">
        <v>138.47</v>
      </c>
    </row>
    <row r="14" spans="1:5" s="73" customFormat="1" ht="12.75" x14ac:dyDescent="0.2">
      <c r="A14" s="93" t="s">
        <v>44</v>
      </c>
      <c r="B14" s="78">
        <v>271.16000000000003</v>
      </c>
      <c r="C14" s="78">
        <v>-165.08</v>
      </c>
      <c r="D14" s="78">
        <v>106.08</v>
      </c>
      <c r="E14" s="78">
        <v>39.119999999999997</v>
      </c>
    </row>
    <row r="15" spans="1:5" s="73" customFormat="1" ht="25.5" x14ac:dyDescent="0.2">
      <c r="A15" s="92" t="s">
        <v>94</v>
      </c>
      <c r="B15" s="77">
        <v>28239.13</v>
      </c>
      <c r="C15" s="77">
        <v>9940.1</v>
      </c>
      <c r="D15" s="77">
        <v>38179.230000000003</v>
      </c>
      <c r="E15" s="78">
        <v>135.19999999999999</v>
      </c>
    </row>
    <row r="16" spans="1:5" s="73" customFormat="1" ht="25.5" x14ac:dyDescent="0.2">
      <c r="A16" s="92" t="s">
        <v>95</v>
      </c>
      <c r="B16" s="77">
        <v>15500</v>
      </c>
      <c r="C16" s="77">
        <v>21948.19</v>
      </c>
      <c r="D16" s="77">
        <v>37448.19</v>
      </c>
      <c r="E16" s="78">
        <v>241.6</v>
      </c>
    </row>
    <row r="17" spans="1:5" s="73" customFormat="1" ht="12.75" x14ac:dyDescent="0.2">
      <c r="A17" s="93" t="s">
        <v>43</v>
      </c>
      <c r="B17" s="77">
        <v>15500</v>
      </c>
      <c r="C17" s="77">
        <v>21948.19</v>
      </c>
      <c r="D17" s="77">
        <v>37448.19</v>
      </c>
      <c r="E17" s="78">
        <v>241.6</v>
      </c>
    </row>
    <row r="18" spans="1:5" s="73" customFormat="1" ht="25.5" x14ac:dyDescent="0.2">
      <c r="A18" s="92" t="s">
        <v>96</v>
      </c>
      <c r="B18" s="77">
        <v>15500</v>
      </c>
      <c r="C18" s="77">
        <v>21948.19</v>
      </c>
      <c r="D18" s="77">
        <v>37448.19</v>
      </c>
      <c r="E18" s="78">
        <v>241.6</v>
      </c>
    </row>
    <row r="19" spans="1:5" s="73" customFormat="1" ht="25.5" x14ac:dyDescent="0.2">
      <c r="A19" s="92" t="s">
        <v>97</v>
      </c>
      <c r="B19" s="77">
        <v>9000</v>
      </c>
      <c r="C19" s="77">
        <v>1000</v>
      </c>
      <c r="D19" s="77">
        <v>10000</v>
      </c>
      <c r="E19" s="78">
        <v>111.11</v>
      </c>
    </row>
    <row r="20" spans="1:5" s="73" customFormat="1" ht="12.75" x14ac:dyDescent="0.2">
      <c r="A20" s="93" t="s">
        <v>43</v>
      </c>
      <c r="B20" s="77">
        <v>7300</v>
      </c>
      <c r="C20" s="77">
        <v>1000</v>
      </c>
      <c r="D20" s="77">
        <v>8300</v>
      </c>
      <c r="E20" s="78">
        <v>113.7</v>
      </c>
    </row>
    <row r="21" spans="1:5" s="73" customFormat="1" ht="25.5" x14ac:dyDescent="0.2">
      <c r="A21" s="93" t="s">
        <v>46</v>
      </c>
      <c r="B21" s="77">
        <v>1700</v>
      </c>
      <c r="C21" s="72"/>
      <c r="D21" s="77">
        <v>1700</v>
      </c>
      <c r="E21" s="78">
        <v>100</v>
      </c>
    </row>
    <row r="22" spans="1:5" s="73" customFormat="1" ht="25.5" x14ac:dyDescent="0.2">
      <c r="A22" s="92" t="s">
        <v>98</v>
      </c>
      <c r="B22" s="77">
        <v>9000</v>
      </c>
      <c r="C22" s="77">
        <v>1000</v>
      </c>
      <c r="D22" s="77">
        <v>10000</v>
      </c>
      <c r="E22" s="78">
        <v>111.11</v>
      </c>
    </row>
    <row r="23" spans="1:5" s="73" customFormat="1" ht="25.5" x14ac:dyDescent="0.2">
      <c r="A23" s="92" t="s">
        <v>99</v>
      </c>
      <c r="B23" s="77">
        <v>131800</v>
      </c>
      <c r="C23" s="72"/>
      <c r="D23" s="77">
        <v>131800</v>
      </c>
      <c r="E23" s="78">
        <v>100</v>
      </c>
    </row>
    <row r="24" spans="1:5" s="73" customFormat="1" ht="12.75" x14ac:dyDescent="0.2">
      <c r="A24" s="93" t="s">
        <v>43</v>
      </c>
      <c r="B24" s="77">
        <v>131481.47</v>
      </c>
      <c r="C24" s="78">
        <v>252.17</v>
      </c>
      <c r="D24" s="77">
        <v>131733.64000000001</v>
      </c>
      <c r="E24" s="78">
        <v>100.19</v>
      </c>
    </row>
    <row r="25" spans="1:5" s="73" customFormat="1" ht="12.75" x14ac:dyDescent="0.2">
      <c r="A25" s="93" t="s">
        <v>44</v>
      </c>
      <c r="B25" s="78">
        <v>252.17</v>
      </c>
      <c r="C25" s="78">
        <v>-252.17</v>
      </c>
      <c r="D25" s="72"/>
      <c r="E25" s="72"/>
    </row>
    <row r="26" spans="1:5" s="73" customFormat="1" ht="25.5" x14ac:dyDescent="0.2">
      <c r="A26" s="93" t="s">
        <v>46</v>
      </c>
      <c r="B26" s="78">
        <v>66.36</v>
      </c>
      <c r="C26" s="72"/>
      <c r="D26" s="78">
        <v>66.36</v>
      </c>
      <c r="E26" s="78">
        <v>100</v>
      </c>
    </row>
    <row r="27" spans="1:5" s="73" customFormat="1" ht="25.5" x14ac:dyDescent="0.2">
      <c r="A27" s="92" t="s">
        <v>100</v>
      </c>
      <c r="B27" s="77">
        <v>131800</v>
      </c>
      <c r="C27" s="72"/>
      <c r="D27" s="77">
        <v>131800</v>
      </c>
      <c r="E27" s="78">
        <v>100</v>
      </c>
    </row>
    <row r="28" spans="1:5" s="73" customFormat="1" ht="25.5" x14ac:dyDescent="0.2">
      <c r="A28" s="92" t="s">
        <v>101</v>
      </c>
      <c r="B28" s="77">
        <v>1000</v>
      </c>
      <c r="C28" s="78">
        <v>991.77</v>
      </c>
      <c r="D28" s="77">
        <v>1991.77</v>
      </c>
      <c r="E28" s="78">
        <v>199.18</v>
      </c>
    </row>
    <row r="29" spans="1:5" s="73" customFormat="1" ht="12.75" x14ac:dyDescent="0.2">
      <c r="A29" s="93" t="s">
        <v>43</v>
      </c>
      <c r="B29" s="77">
        <v>1000</v>
      </c>
      <c r="C29" s="78">
        <v>991.77</v>
      </c>
      <c r="D29" s="77">
        <v>1991.77</v>
      </c>
      <c r="E29" s="78">
        <v>199.18</v>
      </c>
    </row>
    <row r="30" spans="1:5" s="73" customFormat="1" ht="25.5" x14ac:dyDescent="0.2">
      <c r="A30" s="92" t="s">
        <v>102</v>
      </c>
      <c r="B30" s="77">
        <v>1000</v>
      </c>
      <c r="C30" s="78">
        <v>991.77</v>
      </c>
      <c r="D30" s="77">
        <v>1991.77</v>
      </c>
      <c r="E30" s="78">
        <v>199.18</v>
      </c>
    </row>
    <row r="31" spans="1:5" s="73" customFormat="1" ht="25.5" x14ac:dyDescent="0.2">
      <c r="A31" s="92" t="s">
        <v>103</v>
      </c>
      <c r="B31" s="77">
        <v>1565380.41</v>
      </c>
      <c r="C31" s="77">
        <v>-25738.22</v>
      </c>
      <c r="D31" s="77">
        <v>1539642.19</v>
      </c>
      <c r="E31" s="78">
        <v>98.36</v>
      </c>
    </row>
    <row r="32" spans="1:5" s="73" customFormat="1" ht="12.75" x14ac:dyDescent="0.2">
      <c r="A32" s="93" t="s">
        <v>42</v>
      </c>
      <c r="B32" s="77">
        <v>1558026.65</v>
      </c>
      <c r="C32" s="77">
        <v>-31000</v>
      </c>
      <c r="D32" s="77">
        <v>1527026.65</v>
      </c>
      <c r="E32" s="78">
        <v>98.01</v>
      </c>
    </row>
    <row r="33" spans="1:5" s="73" customFormat="1" ht="12.75" x14ac:dyDescent="0.2">
      <c r="A33" s="93" t="s">
        <v>43</v>
      </c>
      <c r="B33" s="77">
        <v>5531.79</v>
      </c>
      <c r="C33" s="77">
        <v>5261.78</v>
      </c>
      <c r="D33" s="77">
        <v>10793.57</v>
      </c>
      <c r="E33" s="78">
        <v>195.12</v>
      </c>
    </row>
    <row r="34" spans="1:5" s="73" customFormat="1" ht="25.5" x14ac:dyDescent="0.2">
      <c r="A34" s="93" t="s">
        <v>49</v>
      </c>
      <c r="B34" s="77">
        <v>1821.97</v>
      </c>
      <c r="C34" s="72"/>
      <c r="D34" s="77">
        <v>1821.97</v>
      </c>
      <c r="E34" s="78">
        <v>100</v>
      </c>
    </row>
    <row r="35" spans="1:5" s="73" customFormat="1" ht="25.5" x14ac:dyDescent="0.2">
      <c r="A35" s="92" t="s">
        <v>104</v>
      </c>
      <c r="B35" s="77">
        <v>1564782.86</v>
      </c>
      <c r="C35" s="77">
        <v>-31000</v>
      </c>
      <c r="D35" s="77">
        <v>1533782.86</v>
      </c>
      <c r="E35" s="78">
        <v>98.02</v>
      </c>
    </row>
    <row r="36" spans="1:5" s="73" customFormat="1" ht="25.5" x14ac:dyDescent="0.2">
      <c r="A36" s="92" t="s">
        <v>105</v>
      </c>
      <c r="B36" s="78">
        <v>597.54999999999995</v>
      </c>
      <c r="C36" s="77">
        <v>5261.78</v>
      </c>
      <c r="D36" s="77">
        <v>5859.33</v>
      </c>
      <c r="E36" s="78">
        <v>980.56</v>
      </c>
    </row>
    <row r="37" spans="1:5" s="73" customFormat="1" ht="12.75" x14ac:dyDescent="0.2">
      <c r="A37" s="92" t="s">
        <v>106</v>
      </c>
      <c r="B37" s="77">
        <v>2500</v>
      </c>
      <c r="C37" s="72"/>
      <c r="D37" s="77">
        <v>2500</v>
      </c>
      <c r="E37" s="78">
        <v>100</v>
      </c>
    </row>
    <row r="38" spans="1:5" s="73" customFormat="1" ht="12.75" x14ac:dyDescent="0.2">
      <c r="A38" s="93" t="s">
        <v>43</v>
      </c>
      <c r="B38" s="77">
        <v>2500</v>
      </c>
      <c r="C38" s="72"/>
      <c r="D38" s="77">
        <v>2500</v>
      </c>
      <c r="E38" s="78">
        <v>100</v>
      </c>
    </row>
    <row r="39" spans="1:5" s="73" customFormat="1" ht="25.5" x14ac:dyDescent="0.2">
      <c r="A39" s="92" t="s">
        <v>107</v>
      </c>
      <c r="B39" s="77">
        <v>2500</v>
      </c>
      <c r="C39" s="72"/>
      <c r="D39" s="77">
        <v>2500</v>
      </c>
      <c r="E39" s="78">
        <v>100</v>
      </c>
    </row>
    <row r="40" spans="1:5" s="73" customFormat="1" ht="12.75" x14ac:dyDescent="0.2">
      <c r="A40" s="92" t="s">
        <v>108</v>
      </c>
      <c r="B40" s="78">
        <v>400</v>
      </c>
      <c r="C40" s="72"/>
      <c r="D40" s="78">
        <v>400</v>
      </c>
      <c r="E40" s="78">
        <v>100</v>
      </c>
    </row>
    <row r="41" spans="1:5" s="73" customFormat="1" ht="12.75" x14ac:dyDescent="0.2">
      <c r="A41" s="93" t="s">
        <v>43</v>
      </c>
      <c r="B41" s="78">
        <v>400</v>
      </c>
      <c r="C41" s="72"/>
      <c r="D41" s="78">
        <v>400</v>
      </c>
      <c r="E41" s="78">
        <v>100</v>
      </c>
    </row>
    <row r="42" spans="1:5" s="73" customFormat="1" ht="25.5" x14ac:dyDescent="0.2">
      <c r="A42" s="92" t="s">
        <v>109</v>
      </c>
      <c r="B42" s="78">
        <v>400</v>
      </c>
      <c r="C42" s="72"/>
      <c r="D42" s="78">
        <v>400</v>
      </c>
      <c r="E42" s="78">
        <v>100</v>
      </c>
    </row>
    <row r="43" spans="1:5" s="73" customFormat="1" ht="38.25" x14ac:dyDescent="0.2">
      <c r="A43" s="92" t="s">
        <v>110</v>
      </c>
      <c r="B43" s="78">
        <v>576.67999999999995</v>
      </c>
      <c r="C43" s="72"/>
      <c r="D43" s="78">
        <v>576.67999999999995</v>
      </c>
      <c r="E43" s="78">
        <v>100</v>
      </c>
    </row>
    <row r="44" spans="1:5" s="73" customFormat="1" ht="25.5" x14ac:dyDescent="0.2">
      <c r="A44" s="93" t="s">
        <v>49</v>
      </c>
      <c r="B44" s="78">
        <v>576.67999999999995</v>
      </c>
      <c r="C44" s="72"/>
      <c r="D44" s="78">
        <v>576.67999999999995</v>
      </c>
      <c r="E44" s="78">
        <v>100</v>
      </c>
    </row>
    <row r="45" spans="1:5" s="73" customFormat="1" ht="38.25" x14ac:dyDescent="0.2">
      <c r="A45" s="92" t="s">
        <v>111</v>
      </c>
      <c r="B45" s="78">
        <v>576.67999999999995</v>
      </c>
      <c r="C45" s="72"/>
      <c r="D45" s="78">
        <v>576.67999999999995</v>
      </c>
      <c r="E45" s="78">
        <v>100</v>
      </c>
    </row>
    <row r="46" spans="1:5" s="91" customFormat="1" ht="12.75" x14ac:dyDescent="0.2">
      <c r="A46" s="88" t="s">
        <v>112</v>
      </c>
      <c r="B46" s="89">
        <v>46843.11</v>
      </c>
      <c r="C46" s="88"/>
      <c r="D46" s="89">
        <v>46843.11</v>
      </c>
      <c r="E46" s="90">
        <v>100</v>
      </c>
    </row>
    <row r="47" spans="1:5" s="73" customFormat="1" ht="38.25" x14ac:dyDescent="0.2">
      <c r="A47" s="92" t="s">
        <v>113</v>
      </c>
      <c r="B47" s="77">
        <v>46843.11</v>
      </c>
      <c r="C47" s="72"/>
      <c r="D47" s="77">
        <v>46843.11</v>
      </c>
      <c r="E47" s="78">
        <v>100</v>
      </c>
    </row>
    <row r="48" spans="1:5" s="73" customFormat="1" ht="12.75" x14ac:dyDescent="0.2">
      <c r="A48" s="93" t="s">
        <v>43</v>
      </c>
      <c r="B48" s="77">
        <v>46843.11</v>
      </c>
      <c r="C48" s="72"/>
      <c r="D48" s="77">
        <v>46843.11</v>
      </c>
      <c r="E48" s="78">
        <v>100</v>
      </c>
    </row>
    <row r="49" spans="1:5" s="73" customFormat="1" ht="25.5" x14ac:dyDescent="0.2">
      <c r="A49" s="92" t="s">
        <v>114</v>
      </c>
      <c r="B49" s="77">
        <v>46843.11</v>
      </c>
      <c r="C49" s="72"/>
      <c r="D49" s="77">
        <v>46843.11</v>
      </c>
      <c r="E49" s="78">
        <v>100</v>
      </c>
    </row>
    <row r="50" spans="1:5" s="73" customFormat="1" ht="25.5" x14ac:dyDescent="0.2">
      <c r="A50" s="72" t="s">
        <v>115</v>
      </c>
      <c r="B50" s="77">
        <v>124213.38</v>
      </c>
      <c r="C50" s="77">
        <v>63869.37</v>
      </c>
      <c r="D50" s="77">
        <v>188082.75</v>
      </c>
      <c r="E50" s="78">
        <v>151.41999999999999</v>
      </c>
    </row>
    <row r="51" spans="1:5" s="91" customFormat="1" ht="12.75" x14ac:dyDescent="0.2">
      <c r="A51" s="88" t="s">
        <v>116</v>
      </c>
      <c r="B51" s="89">
        <v>4200</v>
      </c>
      <c r="C51" s="90">
        <v>-100</v>
      </c>
      <c r="D51" s="89">
        <v>4100</v>
      </c>
      <c r="E51" s="90">
        <v>97.62</v>
      </c>
    </row>
    <row r="52" spans="1:5" s="73" customFormat="1" ht="12.75" x14ac:dyDescent="0.2">
      <c r="A52" s="92" t="s">
        <v>90</v>
      </c>
      <c r="B52" s="77">
        <v>4200</v>
      </c>
      <c r="C52" s="78">
        <v>-100</v>
      </c>
      <c r="D52" s="77">
        <v>4100</v>
      </c>
      <c r="E52" s="78">
        <v>97.62</v>
      </c>
    </row>
    <row r="53" spans="1:5" s="73" customFormat="1" ht="12.75" x14ac:dyDescent="0.2">
      <c r="A53" s="93" t="s">
        <v>43</v>
      </c>
      <c r="B53" s="77">
        <v>4200</v>
      </c>
      <c r="C53" s="78">
        <v>-100</v>
      </c>
      <c r="D53" s="77">
        <v>4100</v>
      </c>
      <c r="E53" s="78">
        <v>97.62</v>
      </c>
    </row>
    <row r="54" spans="1:5" s="91" customFormat="1" ht="25.5" x14ac:dyDescent="0.2">
      <c r="A54" s="88" t="s">
        <v>117</v>
      </c>
      <c r="B54" s="89">
        <v>12229.4</v>
      </c>
      <c r="C54" s="89">
        <v>41812.54</v>
      </c>
      <c r="D54" s="89">
        <v>54041.94</v>
      </c>
      <c r="E54" s="90">
        <v>441.9</v>
      </c>
    </row>
    <row r="55" spans="1:5" s="73" customFormat="1" ht="12.75" x14ac:dyDescent="0.2">
      <c r="A55" s="92" t="s">
        <v>118</v>
      </c>
      <c r="B55" s="77">
        <v>12229.4</v>
      </c>
      <c r="C55" s="77">
        <v>41812.54</v>
      </c>
      <c r="D55" s="77">
        <v>54041.94</v>
      </c>
      <c r="E55" s="78">
        <v>441.9</v>
      </c>
    </row>
    <row r="56" spans="1:5" s="73" customFormat="1" ht="12.75" x14ac:dyDescent="0.2">
      <c r="A56" s="93" t="s">
        <v>42</v>
      </c>
      <c r="B56" s="78">
        <v>500</v>
      </c>
      <c r="C56" s="72"/>
      <c r="D56" s="78">
        <v>500</v>
      </c>
      <c r="E56" s="78">
        <v>100</v>
      </c>
    </row>
    <row r="57" spans="1:5" s="73" customFormat="1" ht="12.75" x14ac:dyDescent="0.2">
      <c r="A57" s="93" t="s">
        <v>43</v>
      </c>
      <c r="B57" s="77">
        <v>11729.4</v>
      </c>
      <c r="C57" s="77">
        <v>41812.54</v>
      </c>
      <c r="D57" s="77">
        <v>53541.94</v>
      </c>
      <c r="E57" s="78">
        <v>456.48</v>
      </c>
    </row>
    <row r="58" spans="1:5" s="73" customFormat="1" ht="25.5" x14ac:dyDescent="0.2">
      <c r="A58" s="92" t="s">
        <v>119</v>
      </c>
      <c r="B58" s="77">
        <v>11829.4</v>
      </c>
      <c r="C58" s="77">
        <v>38389.839999999997</v>
      </c>
      <c r="D58" s="77">
        <v>50219.24</v>
      </c>
      <c r="E58" s="78">
        <v>424.53</v>
      </c>
    </row>
    <row r="59" spans="1:5" s="73" customFormat="1" ht="25.5" x14ac:dyDescent="0.2">
      <c r="A59" s="92" t="s">
        <v>120</v>
      </c>
      <c r="B59" s="78">
        <v>400</v>
      </c>
      <c r="C59" s="77">
        <v>3422.7</v>
      </c>
      <c r="D59" s="77">
        <v>3822.7</v>
      </c>
      <c r="E59" s="78">
        <v>955.68</v>
      </c>
    </row>
    <row r="60" spans="1:5" s="91" customFormat="1" ht="12.75" x14ac:dyDescent="0.2">
      <c r="A60" s="88" t="s">
        <v>121</v>
      </c>
      <c r="B60" s="88"/>
      <c r="C60" s="89">
        <v>15984.83</v>
      </c>
      <c r="D60" s="89">
        <v>15984.83</v>
      </c>
      <c r="E60" s="88"/>
    </row>
    <row r="61" spans="1:5" s="73" customFormat="1" ht="25.5" x14ac:dyDescent="0.2">
      <c r="A61" s="92" t="s">
        <v>103</v>
      </c>
      <c r="B61" s="72"/>
      <c r="C61" s="77">
        <v>15984.83</v>
      </c>
      <c r="D61" s="77">
        <v>15984.83</v>
      </c>
      <c r="E61" s="72"/>
    </row>
    <row r="62" spans="1:5" s="73" customFormat="1" ht="25.5" x14ac:dyDescent="0.2">
      <c r="A62" s="93" t="s">
        <v>45</v>
      </c>
      <c r="B62" s="72"/>
      <c r="C62" s="77">
        <v>15984.83</v>
      </c>
      <c r="D62" s="77">
        <v>15984.83</v>
      </c>
      <c r="E62" s="72"/>
    </row>
    <row r="63" spans="1:5" s="73" customFormat="1" ht="25.5" x14ac:dyDescent="0.2">
      <c r="A63" s="92" t="s">
        <v>104</v>
      </c>
      <c r="B63" s="72"/>
      <c r="C63" s="77">
        <v>15984.83</v>
      </c>
      <c r="D63" s="77">
        <v>15984.83</v>
      </c>
      <c r="E63" s="72"/>
    </row>
    <row r="64" spans="1:5" s="91" customFormat="1" ht="25.5" x14ac:dyDescent="0.2">
      <c r="A64" s="88" t="s">
        <v>122</v>
      </c>
      <c r="B64" s="90">
        <v>949.5</v>
      </c>
      <c r="C64" s="90">
        <v>-36</v>
      </c>
      <c r="D64" s="90">
        <v>913.5</v>
      </c>
      <c r="E64" s="90">
        <v>96.21</v>
      </c>
    </row>
    <row r="65" spans="1:5" s="73" customFormat="1" ht="25.5" x14ac:dyDescent="0.2">
      <c r="A65" s="92" t="s">
        <v>103</v>
      </c>
      <c r="B65" s="78">
        <v>949.5</v>
      </c>
      <c r="C65" s="78">
        <v>-36</v>
      </c>
      <c r="D65" s="78">
        <v>913.5</v>
      </c>
      <c r="E65" s="78">
        <v>96.21</v>
      </c>
    </row>
    <row r="66" spans="1:5" s="73" customFormat="1" ht="25.5" x14ac:dyDescent="0.2">
      <c r="A66" s="93" t="s">
        <v>47</v>
      </c>
      <c r="B66" s="78">
        <v>949.5</v>
      </c>
      <c r="C66" s="78">
        <v>-36</v>
      </c>
      <c r="D66" s="78">
        <v>913.5</v>
      </c>
      <c r="E66" s="78">
        <v>96.21</v>
      </c>
    </row>
    <row r="67" spans="1:5" s="73" customFormat="1" ht="25.5" x14ac:dyDescent="0.2">
      <c r="A67" s="92" t="s">
        <v>104</v>
      </c>
      <c r="B67" s="78">
        <v>949.5</v>
      </c>
      <c r="C67" s="78">
        <v>-36</v>
      </c>
      <c r="D67" s="78">
        <v>913.5</v>
      </c>
      <c r="E67" s="78">
        <v>96.21</v>
      </c>
    </row>
    <row r="68" spans="1:5" s="91" customFormat="1" ht="25.5" x14ac:dyDescent="0.2">
      <c r="A68" s="88" t="s">
        <v>123</v>
      </c>
      <c r="B68" s="89">
        <v>34242.480000000003</v>
      </c>
      <c r="C68" s="88"/>
      <c r="D68" s="89">
        <v>34242.480000000003</v>
      </c>
      <c r="E68" s="90">
        <v>100</v>
      </c>
    </row>
    <row r="69" spans="1:5" s="73" customFormat="1" ht="12.75" x14ac:dyDescent="0.2">
      <c r="A69" s="92" t="s">
        <v>90</v>
      </c>
      <c r="B69" s="77">
        <v>34242.480000000003</v>
      </c>
      <c r="C69" s="72"/>
      <c r="D69" s="77">
        <v>34242.480000000003</v>
      </c>
      <c r="E69" s="78">
        <v>100</v>
      </c>
    </row>
    <row r="70" spans="1:5" s="73" customFormat="1" ht="12.75" x14ac:dyDescent="0.2">
      <c r="A70" s="93" t="s">
        <v>42</v>
      </c>
      <c r="B70" s="77">
        <v>33797.4</v>
      </c>
      <c r="C70" s="72"/>
      <c r="D70" s="77">
        <v>33797.4</v>
      </c>
      <c r="E70" s="78">
        <v>100</v>
      </c>
    </row>
    <row r="71" spans="1:5" s="73" customFormat="1" ht="12.75" x14ac:dyDescent="0.2">
      <c r="A71" s="93" t="s">
        <v>43</v>
      </c>
      <c r="B71" s="78">
        <v>445.08</v>
      </c>
      <c r="C71" s="72"/>
      <c r="D71" s="78">
        <v>445.08</v>
      </c>
      <c r="E71" s="78">
        <v>100</v>
      </c>
    </row>
    <row r="72" spans="1:5" s="91" customFormat="1" ht="12.75" x14ac:dyDescent="0.2">
      <c r="A72" s="88" t="s">
        <v>124</v>
      </c>
      <c r="B72" s="89">
        <v>72592</v>
      </c>
      <c r="C72" s="89">
        <v>6208</v>
      </c>
      <c r="D72" s="89">
        <v>78800</v>
      </c>
      <c r="E72" s="90">
        <v>108.55</v>
      </c>
    </row>
    <row r="73" spans="1:5" s="73" customFormat="1" ht="12.75" x14ac:dyDescent="0.2">
      <c r="A73" s="92" t="s">
        <v>118</v>
      </c>
      <c r="B73" s="77">
        <v>72592</v>
      </c>
      <c r="C73" s="77">
        <v>6208</v>
      </c>
      <c r="D73" s="77">
        <v>78800</v>
      </c>
      <c r="E73" s="78">
        <v>108.55</v>
      </c>
    </row>
    <row r="74" spans="1:5" s="73" customFormat="1" ht="12.75" x14ac:dyDescent="0.2">
      <c r="A74" s="93" t="s">
        <v>42</v>
      </c>
      <c r="B74" s="77">
        <v>11967</v>
      </c>
      <c r="C74" s="77">
        <v>-10967</v>
      </c>
      <c r="D74" s="77">
        <v>1000</v>
      </c>
      <c r="E74" s="78">
        <v>8.36</v>
      </c>
    </row>
    <row r="75" spans="1:5" s="73" customFormat="1" ht="12.75" x14ac:dyDescent="0.2">
      <c r="A75" s="93" t="s">
        <v>43</v>
      </c>
      <c r="B75" s="77">
        <v>21275</v>
      </c>
      <c r="C75" s="77">
        <v>6525</v>
      </c>
      <c r="D75" s="77">
        <v>27800</v>
      </c>
      <c r="E75" s="78">
        <v>130.66999999999999</v>
      </c>
    </row>
    <row r="76" spans="1:5" s="73" customFormat="1" ht="25.5" x14ac:dyDescent="0.2">
      <c r="A76" s="93" t="s">
        <v>45</v>
      </c>
      <c r="B76" s="77">
        <v>39350</v>
      </c>
      <c r="C76" s="77">
        <v>10650</v>
      </c>
      <c r="D76" s="77">
        <v>50000</v>
      </c>
      <c r="E76" s="78">
        <v>127.06</v>
      </c>
    </row>
    <row r="77" spans="1:5" s="73" customFormat="1" ht="25.5" x14ac:dyDescent="0.2">
      <c r="A77" s="92" t="s">
        <v>119</v>
      </c>
      <c r="B77" s="72"/>
      <c r="C77" s="77">
        <v>78800</v>
      </c>
      <c r="D77" s="77">
        <v>78800</v>
      </c>
      <c r="E77" s="72"/>
    </row>
    <row r="78" spans="1:5" s="73" customFormat="1" ht="25.5" x14ac:dyDescent="0.2">
      <c r="A78" s="92" t="s">
        <v>120</v>
      </c>
      <c r="B78" s="77">
        <v>72592</v>
      </c>
      <c r="C78" s="77">
        <v>-72592</v>
      </c>
      <c r="D78" s="72"/>
      <c r="E78" s="72"/>
    </row>
    <row r="79" spans="1:5" s="73" customFormat="1" ht="25.5" x14ac:dyDescent="0.2">
      <c r="A79" s="72" t="s">
        <v>125</v>
      </c>
      <c r="B79" s="77">
        <v>38014.550000000003</v>
      </c>
      <c r="C79" s="78">
        <v>142.26</v>
      </c>
      <c r="D79" s="77">
        <v>38156.81</v>
      </c>
      <c r="E79" s="78">
        <v>100.37</v>
      </c>
    </row>
    <row r="80" spans="1:5" s="91" customFormat="1" ht="12.75" x14ac:dyDescent="0.2">
      <c r="A80" s="88" t="s">
        <v>126</v>
      </c>
      <c r="B80" s="89">
        <v>38014.550000000003</v>
      </c>
      <c r="C80" s="90">
        <v>142.26</v>
      </c>
      <c r="D80" s="89">
        <v>38156.81</v>
      </c>
      <c r="E80" s="90">
        <v>100.37</v>
      </c>
    </row>
    <row r="81" spans="1:5" s="73" customFormat="1" ht="12.75" x14ac:dyDescent="0.2">
      <c r="A81" s="92" t="s">
        <v>93</v>
      </c>
      <c r="B81" s="77">
        <v>1327.23</v>
      </c>
      <c r="C81" s="72"/>
      <c r="D81" s="77">
        <v>1327.23</v>
      </c>
      <c r="E81" s="78">
        <v>100</v>
      </c>
    </row>
    <row r="82" spans="1:5" s="73" customFormat="1" ht="25.5" x14ac:dyDescent="0.2">
      <c r="A82" s="93" t="s">
        <v>49</v>
      </c>
      <c r="B82" s="77">
        <v>1327.23</v>
      </c>
      <c r="C82" s="72"/>
      <c r="D82" s="77">
        <v>1327.23</v>
      </c>
      <c r="E82" s="78">
        <v>100</v>
      </c>
    </row>
    <row r="83" spans="1:5" s="73" customFormat="1" ht="25.5" x14ac:dyDescent="0.2">
      <c r="A83" s="92" t="s">
        <v>94</v>
      </c>
      <c r="B83" s="77">
        <v>1327.23</v>
      </c>
      <c r="C83" s="72"/>
      <c r="D83" s="77">
        <v>1327.23</v>
      </c>
      <c r="E83" s="78">
        <v>100</v>
      </c>
    </row>
    <row r="84" spans="1:5" s="73" customFormat="1" ht="25.5" x14ac:dyDescent="0.2">
      <c r="A84" s="92" t="s">
        <v>95</v>
      </c>
      <c r="B84" s="77">
        <v>3500</v>
      </c>
      <c r="C84" s="78">
        <v>-96.83</v>
      </c>
      <c r="D84" s="77">
        <v>3403.17</v>
      </c>
      <c r="E84" s="78">
        <v>97.23</v>
      </c>
    </row>
    <row r="85" spans="1:5" s="73" customFormat="1" ht="25.5" x14ac:dyDescent="0.2">
      <c r="A85" s="93" t="s">
        <v>49</v>
      </c>
      <c r="B85" s="77">
        <v>3500</v>
      </c>
      <c r="C85" s="78">
        <v>-96.83</v>
      </c>
      <c r="D85" s="77">
        <v>3403.17</v>
      </c>
      <c r="E85" s="78">
        <v>97.23</v>
      </c>
    </row>
    <row r="86" spans="1:5" s="73" customFormat="1" ht="25.5" x14ac:dyDescent="0.2">
      <c r="A86" s="92" t="s">
        <v>96</v>
      </c>
      <c r="B86" s="77">
        <v>3500</v>
      </c>
      <c r="C86" s="78">
        <v>-96.83</v>
      </c>
      <c r="D86" s="77">
        <v>3403.17</v>
      </c>
      <c r="E86" s="78">
        <v>97.23</v>
      </c>
    </row>
    <row r="87" spans="1:5" s="73" customFormat="1" ht="25.5" x14ac:dyDescent="0.2">
      <c r="A87" s="92" t="s">
        <v>103</v>
      </c>
      <c r="B87" s="72"/>
      <c r="C87" s="78">
        <v>342</v>
      </c>
      <c r="D87" s="78">
        <v>342</v>
      </c>
      <c r="E87" s="72"/>
    </row>
    <row r="88" spans="1:5" s="73" customFormat="1" ht="25.5" x14ac:dyDescent="0.2">
      <c r="A88" s="93" t="s">
        <v>49</v>
      </c>
      <c r="B88" s="72"/>
      <c r="C88" s="78">
        <v>342</v>
      </c>
      <c r="D88" s="78">
        <v>342</v>
      </c>
      <c r="E88" s="72"/>
    </row>
    <row r="89" spans="1:5" s="73" customFormat="1" ht="25.5" x14ac:dyDescent="0.2">
      <c r="A89" s="92" t="s">
        <v>105</v>
      </c>
      <c r="B89" s="72"/>
      <c r="C89" s="78">
        <v>342</v>
      </c>
      <c r="D89" s="78">
        <v>342</v>
      </c>
      <c r="E89" s="72"/>
    </row>
    <row r="90" spans="1:5" s="73" customFormat="1" ht="12.75" x14ac:dyDescent="0.2">
      <c r="A90" s="92" t="s">
        <v>108</v>
      </c>
      <c r="B90" s="77">
        <v>1000</v>
      </c>
      <c r="C90" s="72"/>
      <c r="D90" s="77">
        <v>1000</v>
      </c>
      <c r="E90" s="78">
        <v>100</v>
      </c>
    </row>
    <row r="91" spans="1:5" s="73" customFormat="1" ht="25.5" x14ac:dyDescent="0.2">
      <c r="A91" s="93" t="s">
        <v>49</v>
      </c>
      <c r="B91" s="77">
        <v>1000</v>
      </c>
      <c r="C91" s="72"/>
      <c r="D91" s="77">
        <v>1000</v>
      </c>
      <c r="E91" s="78">
        <v>100</v>
      </c>
    </row>
    <row r="92" spans="1:5" s="73" customFormat="1" ht="25.5" x14ac:dyDescent="0.2">
      <c r="A92" s="92" t="s">
        <v>109</v>
      </c>
      <c r="B92" s="77">
        <v>1000</v>
      </c>
      <c r="C92" s="72"/>
      <c r="D92" s="77">
        <v>1000</v>
      </c>
      <c r="E92" s="78">
        <v>100</v>
      </c>
    </row>
    <row r="93" spans="1:5" s="73" customFormat="1" ht="38.25" x14ac:dyDescent="0.2">
      <c r="A93" s="92" t="s">
        <v>110</v>
      </c>
      <c r="B93" s="78">
        <v>923.32</v>
      </c>
      <c r="C93" s="72"/>
      <c r="D93" s="78">
        <v>923.32</v>
      </c>
      <c r="E93" s="78">
        <v>100</v>
      </c>
    </row>
    <row r="94" spans="1:5" s="73" customFormat="1" ht="25.5" x14ac:dyDescent="0.2">
      <c r="A94" s="93" t="s">
        <v>49</v>
      </c>
      <c r="B94" s="78">
        <v>923.32</v>
      </c>
      <c r="C94" s="72"/>
      <c r="D94" s="78">
        <v>923.32</v>
      </c>
      <c r="E94" s="78">
        <v>100</v>
      </c>
    </row>
    <row r="95" spans="1:5" s="73" customFormat="1" ht="38.25" x14ac:dyDescent="0.2">
      <c r="A95" s="92" t="s">
        <v>111</v>
      </c>
      <c r="B95" s="78">
        <v>923.32</v>
      </c>
      <c r="C95" s="72"/>
      <c r="D95" s="78">
        <v>923.32</v>
      </c>
      <c r="E95" s="78">
        <v>100</v>
      </c>
    </row>
    <row r="96" spans="1:5" s="73" customFormat="1" ht="38.25" x14ac:dyDescent="0.2">
      <c r="A96" s="92" t="s">
        <v>113</v>
      </c>
      <c r="B96" s="77">
        <v>31264</v>
      </c>
      <c r="C96" s="78">
        <v>-102.91</v>
      </c>
      <c r="D96" s="77">
        <v>31161.09</v>
      </c>
      <c r="E96" s="78">
        <v>99.67</v>
      </c>
    </row>
    <row r="97" spans="1:5" s="73" customFormat="1" ht="25.5" x14ac:dyDescent="0.2">
      <c r="A97" s="93" t="s">
        <v>49</v>
      </c>
      <c r="B97" s="77">
        <v>31264</v>
      </c>
      <c r="C97" s="78">
        <v>-102.91</v>
      </c>
      <c r="D97" s="77">
        <v>31161.09</v>
      </c>
      <c r="E97" s="78">
        <v>99.67</v>
      </c>
    </row>
    <row r="98" spans="1:5" s="73" customFormat="1" ht="25.5" x14ac:dyDescent="0.2">
      <c r="A98" s="92" t="s">
        <v>114</v>
      </c>
      <c r="B98" s="77">
        <v>31264</v>
      </c>
      <c r="C98" s="78">
        <v>-102.91</v>
      </c>
      <c r="D98" s="77">
        <v>31161.09</v>
      </c>
      <c r="E98" s="78">
        <v>99.67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6</vt:i4>
      </vt:variant>
    </vt:vector>
  </HeadingPairs>
  <TitlesOfParts>
    <vt:vector size="6" baseType="lpstr">
      <vt:lpstr>SAŽETAK</vt:lpstr>
      <vt:lpstr>RAČUN PRIHODA I RASHODA PO EKON</vt:lpstr>
      <vt:lpstr>PREMA IZVORIMA FINANCIRANJA</vt:lpstr>
      <vt:lpstr>PREMA FUNKCIJSKOJ KLASIFIKACIJI</vt:lpstr>
      <vt:lpstr>RAČUN FINANCIRANJA</vt:lpstr>
      <vt:lpstr>POSEBAN DIO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2026-07-31T11:03:58Z</dcterms:created>
  <dcterms:modified xsi:type="dcterms:W3CDTF">2026-07-31T11:08:33Z</dcterms:modified>
</cp:coreProperties>
</file>