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GORANA\IZVJEŠTAJ O IZVRŠENJU FINANCIJSKOG PLANA\2026\POLUGODIŠNJI IZVJEŠTAJ O IZVRŠENJU FINANCIJSKOG PLANA\"/>
    </mc:Choice>
  </mc:AlternateContent>
  <bookViews>
    <workbookView xWindow="0" yWindow="0" windowWidth="28800" windowHeight="11610" firstSheet="1" activeTab="4"/>
  </bookViews>
  <sheets>
    <sheet name="SAŽETAK OPĆEG DIJELA" sheetId="2" r:id="rId1"/>
    <sheet name="PRIHODI I RASHODI PO EKONOMSKOJ" sheetId="1" r:id="rId2"/>
    <sheet name="PRIHODI I RASHODI PREMA IZVORIM" sheetId="3" r:id="rId3"/>
    <sheet name="RASHODI PREMA FUNKCIJSKOJ KLASI" sheetId="4" r:id="rId4"/>
    <sheet name="POSEBNI DIO" sheetId="7" r:id="rId5"/>
  </sheets>
  <definedNames>
    <definedName name="_xlnm.Print_Area" localSheetId="4">'POSEBNI DIO'!$A$1:$E$163</definedName>
    <definedName name="_xlnm.Print_Area" localSheetId="1">'PRIHODI I RASHODI PO EKONOMSKOJ'!$A$1:$G$93</definedName>
    <definedName name="_xlnm.Print_Area" localSheetId="2">'PRIHODI I RASHODI PREMA IZVORIM'!$A$1:$G$44</definedName>
    <definedName name="_xlnm.Print_Area" localSheetId="3">'RASHODI PREMA FUNKCIJSKOJ KLASI'!$A$1:$G$7</definedName>
    <definedName name="_xlnm.Print_Area" localSheetId="0">'SAŽETAK OPĆEG DIJELA'!$A$1:$G$38</definedName>
  </definedNames>
  <calcPr calcId="162913"/>
</workbook>
</file>

<file path=xl/calcChain.xml><?xml version="1.0" encoding="utf-8"?>
<calcChain xmlns="http://schemas.openxmlformats.org/spreadsheetml/2006/main">
  <c r="E36" i="2" l="1"/>
  <c r="B36" i="2"/>
  <c r="G29" i="2" l="1"/>
  <c r="F29" i="2"/>
  <c r="G28" i="2"/>
  <c r="B28" i="2"/>
  <c r="F28" i="2" s="1"/>
  <c r="E13" i="2"/>
  <c r="D13" i="2"/>
  <c r="C13" i="2"/>
  <c r="B13" i="2"/>
  <c r="G12" i="2"/>
  <c r="G11" i="2"/>
  <c r="F11" i="2"/>
  <c r="E10" i="2"/>
  <c r="D10" i="2"/>
  <c r="C10" i="2"/>
  <c r="B10" i="2"/>
  <c r="G9" i="2"/>
  <c r="G8" i="2"/>
  <c r="F8" i="2"/>
  <c r="B14" i="2" l="1"/>
  <c r="G10" i="2"/>
  <c r="E14" i="2"/>
  <c r="C14" i="2"/>
  <c r="C36" i="2" s="1"/>
  <c r="D14" i="2"/>
  <c r="D36" i="2" s="1"/>
  <c r="F14" i="2"/>
  <c r="F10" i="2"/>
  <c r="G13" i="2"/>
  <c r="F13" i="2"/>
  <c r="F36" i="2" l="1"/>
  <c r="G14" i="2"/>
</calcChain>
</file>

<file path=xl/sharedStrings.xml><?xml version="1.0" encoding="utf-8"?>
<sst xmlns="http://schemas.openxmlformats.org/spreadsheetml/2006/main" count="374" uniqueCount="202">
  <si>
    <t>Oznaka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</si>
  <si>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</si>
  <si>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</si>
  <si>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</si>
  <si>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</si>
  <si>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</si>
  <si>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</si>
  <si>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</si>
  <si>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</si>
  <si>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6323 Tekuće pomoći od institucija i tijela EU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</si>
  <si>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</si>
  <si>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</si>
  <si>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</si>
  <si>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</si>
  <si>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</si>
  <si>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</si>
  <si>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</si>
  <si>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</si>
  <si>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</si>
  <si>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</si>
  <si>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</si>
  <si>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</si>
  <si>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</si>
  <si>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</si>
  <si>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</si>
  <si>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</si>
  <si>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</si>
  <si>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68 Kazne, upravne mjere i ostali prihodi</t>
  </si>
  <si>
    <t>683 Ostali prihodi</t>
  </si>
  <si>
    <t>6831 Ostali prihodi</t>
  </si>
  <si>
    <t>7 Prihodi od prodaje nefinancijske imovine</t>
  </si>
  <si>
    <t>72 Prihodi od prodaje proizvedene dugotrajne imovine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</si>
  <si>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</si>
  <si>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</si>
  <si>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</si>
  <si>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</si>
  <si>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</si>
  <si>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</si>
  <si>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</si>
  <si>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</si>
  <si>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</si>
  <si>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</si>
  <si>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</si>
  <si>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</si>
  <si>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</si>
  <si>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</si>
  <si>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</si>
  <si>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</si>
  <si>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</si>
  <si>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</si>
  <si>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</si>
  <si>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</si>
  <si>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</si>
  <si>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</si>
  <si>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</si>
  <si>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</si>
  <si>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</si>
  <si>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</si>
  <si>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</si>
  <si>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</si>
  <si>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</si>
  <si>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</si>
  <si>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</si>
  <si>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</si>
  <si>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</si>
  <si>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</si>
  <si>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</si>
  <si>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</si>
  <si>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</si>
  <si>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</si>
  <si>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</si>
  <si>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</si>
  <si>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</si>
  <si>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</si>
  <si>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</si>
  <si>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3432 Negativne tečajne razlike i razlike zbog primjene valutne klauzule</t>
  </si>
  <si>
    <t>36 Pomoći dane u inozemstvo i unutar općeg proračuna</t>
  </si>
  <si>
    <t>361 Pomoći inozemnim vladama</t>
  </si>
  <si>
    <t>3611 Tekuće pomoći inozemnim vladama</t>
  </si>
  <si>
    <t>366 Pomoći proračunskim korisnicima drugih proračuna</t>
  </si>
  <si>
    <t>3662 Kapitalne pomoći proračunskim korisnicima drugih proračuna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</si>
  <si>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</si>
  <si>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</si>
  <si>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</si>
  <si>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</si>
  <si>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</si>
  <si>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</si>
  <si>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</si>
  <si>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</si>
  <si>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</si>
  <si>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</si>
  <si>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</si>
  <si>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4241 Knjige</t>
  </si>
  <si>
    <t>SVEUKUPNO RASHODI</t>
  </si>
  <si>
    <t xml:space="preserve">I. OPĆI DIO
RAČUN PRIHODA I RASHODA
1. PRIHODI I RASHODI PREMA EKONOMSKOJ KLASIFIKACIJI
</t>
  </si>
  <si>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</si>
  <si>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</si>
  <si>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Izvorni plan (2.)</t>
  </si>
  <si>
    <t>Tekući plan (3.)</t>
  </si>
  <si>
    <t>Indeks 4./1. (5.)</t>
  </si>
  <si>
    <t>Indeks 4./3. (6.)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</si>
  <si>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</si>
  <si>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</si>
  <si>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</si>
  <si>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</si>
  <si>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</si>
  <si>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</si>
  <si>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 - VIŠAK/MANJAK (A)</t>
  </si>
  <si>
    <t>B. RAČUN FINANCIRANJA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</si>
  <si>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</si>
  <si>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</si>
  <si>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</si>
  <si>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NETO  ZADUŽIVANJE/FINANCIRANJE (B)</t>
  </si>
  <si>
    <t xml:space="preserve">C. PRENESENA SREDSTVA IZ PRETHODNE GODINE </t>
  </si>
  <si>
    <t>PRENESENA SREDSTVA   ( C)</t>
  </si>
  <si>
    <t>Prenesena raspoloživa sredstva iz prethodne godine</t>
  </si>
  <si>
    <t>Preneseni manjak iz prethodne godine</t>
  </si>
  <si>
    <t>D. PRIJENOS SREDSTAVA U SLIJEDEĆE RAZDOBLJE</t>
  </si>
  <si>
    <t>VIŠAK/MANJAK (A) +/- NETO (B)+ PRENESENA SREDSTVA ( C )</t>
  </si>
  <si>
    <t xml:space="preserve">  VIŠAK  </t>
  </si>
  <si>
    <t xml:space="preserve">  MANJAK</t>
  </si>
  <si>
    <t>POLUGODIŠNJI IZVJEŠTAJ O IZVRŠENJU FINANCIJSKOG PLANA 2026. GODINE                                               UGOSTITELJSKA ŠKOLA OPATIJA</t>
  </si>
  <si>
    <t>Ostvarenje preth. 2025. godine.             (1)</t>
  </si>
  <si>
    <t>Ostvarenje 2026.  godine        (4.)</t>
  </si>
  <si>
    <t>Ostvarenje prethodne  2025. godine (1)</t>
  </si>
  <si>
    <t>Ostvarenje 2026. godine        (4.)</t>
  </si>
  <si>
    <t xml:space="preserve">OPĆI DIO
2. PRIHODI I RASHODI PREMA IZVORIMA FINANCIRANJA
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</si>
  <si>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</si>
  <si>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</si>
  <si>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</si>
  <si>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</si>
  <si>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</si>
  <si>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</si>
  <si>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</si>
  <si>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</si>
  <si>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</si>
  <si>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5.51 Programi unije</t>
  </si>
  <si>
    <t>Izvor: 5.52 Ostale pomoći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</si>
  <si>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</si>
  <si>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</si>
  <si>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</si>
  <si>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</si>
  <si>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</si>
  <si>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</si>
  <si>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</si>
  <si>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</si>
  <si>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</si>
  <si>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78 Prenesena sredstva - prihodi od prodaje ili zamjene nefinancijske imovine i naknade s naslova osiguranja</t>
  </si>
  <si>
    <t xml:space="preserve">OPĆI DIO
3. RASHODI PREMA FUNKCIJSKOJ KLASIFIKACIJI
</t>
  </si>
  <si>
    <t>Funk. klas: 09 OBRAZOVANJE</t>
  </si>
  <si>
    <t>Funk. klas: 092 Srednjoškolsko obrazovanje</t>
  </si>
  <si>
    <t>Funk. klas: 098 Usluge obrazovanja koje nisu drugdje svrstane</t>
  </si>
  <si>
    <t>Izvršenje 2025. (2.)</t>
  </si>
  <si>
    <t>Izvorni plan 2026 (3.)</t>
  </si>
  <si>
    <t>Tekući plan 2026. (4.)</t>
  </si>
  <si>
    <t>Izvršenje 2026. (5.)</t>
  </si>
  <si>
    <t xml:space="preserve">POSEBNI DIO
4. IZVRŠENJE RASHODA I IZDATAKA PREMA EKONOMSKOJ I PROGRAMSKOJ KLASIFIKACIJI I IZVORIMA FINANCIRANJA 
</t>
  </si>
  <si>
    <t>Izvorni plan (1.)</t>
  </si>
  <si>
    <t>Tekući plan (2.)</t>
  </si>
  <si>
    <t>Ostvarenje (3.)</t>
  </si>
  <si>
    <t>Indeks (3./2.)</t>
  </si>
  <si>
    <t>SVEUKUPNO</t>
  </si>
  <si>
    <t>17185 UGOSTITELJSKA ŠKOLA OPATIJA</t>
  </si>
  <si>
    <t>Program: 5306 Obilježavanje postignuća učenika i nastavnika</t>
  </si>
  <si>
    <t>A 530605 Natjecanja i smotre</t>
  </si>
  <si>
    <t>Izvor: 111 Porezni i ostali prihodi</t>
  </si>
  <si>
    <t>Program: 5501 Srednjoškolsko obrazovanje</t>
  </si>
  <si>
    <t>A 550101 Osiguravanje uvjeta rada</t>
  </si>
  <si>
    <t>Izvor: 321 Vlastiti prihodi - proračunski korisnici</t>
  </si>
  <si>
    <t>Izvor: 321501 Vlastiti prihodi - srednje škole i učenički domovi</t>
  </si>
  <si>
    <t>Izvor: 383 Prenesena sredstva - vlastiti prihodi proračunskih korisnika</t>
  </si>
  <si>
    <t>Izvor: 383501 Prenesena sredstva - vlastiti prihodi - srednje škole i učenički domovi</t>
  </si>
  <si>
    <t>Izvor: 431 Prihodi za posebne namjene - proračunski korisnici</t>
  </si>
  <si>
    <t>Izvor: 431501 Prihodi za posebne namjene - srednje škole i učenički domovi</t>
  </si>
  <si>
    <t>Izvor: 442 Prihodi za decentralizirane funkcije - SŠ</t>
  </si>
  <si>
    <t>Izvor: 4421 Prihodi za decentralizirane funkcije - SŠ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</si>
  <si>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</si>
  <si>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</si>
  <si>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</si>
  <si>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</si>
  <si>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</si>
  <si>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5.520 Ostale pomoći</t>
  </si>
  <si>
    <t>Izvor: 5.5200100 Ostale pomoći - korisnici - korisnici - 100</t>
  </si>
  <si>
    <t>Izvor: 621 Donacije - proračunski korisnici</t>
  </si>
  <si>
    <t>Izvor: 621501 Donacije - srednje škole i učenički domovi</t>
  </si>
  <si>
    <t>Izvor: 731 Prihodi od prodaje ili zamjene nefin. imov. i naknade štete s naslova osiguranja - prorač. korisnici</t>
  </si>
  <si>
    <t>Izvor: 731501 Prihodi od prodaje ili zamjene nefin. imov. i naknade štete s naslova osiguranja - srednje škole i uč. domovi</t>
  </si>
  <si>
    <t>T 550102 Investicijsko održavanje objekata i opreme</t>
  </si>
  <si>
    <t>Izvor: 782 Prenesena sredstva - Prihodi od prodaje ili zamjene nefinancijske imovine i naknade štete s naslova osiguranja</t>
  </si>
  <si>
    <t>Izvor: 7821501 Prenesena sredstva - Prihodi od nefin. imovine - srednje škole i učenički domovi</t>
  </si>
  <si>
    <t>Program: 5502 Unapređenje kvalitete odgojno obrazovnog sustava</t>
  </si>
  <si>
    <t>A 550203 Programi školskog kurikuluma</t>
  </si>
  <si>
    <t>T 550207 EU projekti kod proračunskih korisnika - SŠ i učenički domovi</t>
  </si>
  <si>
    <t>Izvor: 5.510 Programi unije</t>
  </si>
  <si>
    <t>Izvor: 5.51000100 Programi Unije - raspoloživ predujam - korisnici - 100</t>
  </si>
  <si>
    <t>Izvor: 5.51000180 Programi Unije - raspoloživ predujam - korisnici - 180</t>
  </si>
  <si>
    <t>K 550214 MREŽA KOM5ENTNOSTI - EU projekt</t>
  </si>
  <si>
    <t>A 550221 Osiguranje besplatnih zaliha menstrualnih higijenskih potrepština</t>
  </si>
  <si>
    <t>A 550222 Regionalni centar kompetentnosti Ugostiteljske škole Opatija</t>
  </si>
  <si>
    <t>T 550223 Projekt "Virtual Reality for Tourism" - EU</t>
  </si>
  <si>
    <t>Program: 5504 Kapitalna ulaganja u odgojno obrazovnu infrastrukturu</t>
  </si>
  <si>
    <t>K 550401 Opremanje ustanova školstva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</si>
</sst>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;[Red]#,##0.00"/>
    <numFmt numFmtId="165" formatCode="#,##0.00\ _k_n;[Red]#,##0.00\ _k_n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6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CEFA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97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19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4"/>
    </xf>
    <xf numFmtId="0" fontId="23" fillId="34" borderId="11" xfId="0" applyFont="1" applyFill="1" applyBorder="1" applyAlignment="1">
      <alignment horizontal="left" wrapText="1" indent="2"/>
    </xf>
    <xf numFmtId="4" fontId="22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2"/>
    </xf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7" fillId="0" borderId="0" xfId="44" applyNumberFormat="1" applyFont="1" applyFill="1" applyBorder="1" applyAlignment="1" applyProtection="1">
      <alignment horizontal="center" vertical="center" wrapText="1"/>
    </xf>
    <xf numFmtId="0" fontId="20" fillId="0" borderId="16" xfId="0" applyFont="1" applyBorder="1" applyAlignment="1">
      <alignment horizontal="center" vertical="center" wrapText="1" indent="1"/>
    </xf>
    <xf numFmtId="0" fontId="29" fillId="0" borderId="16" xfId="0" applyFont="1" applyBorder="1" applyAlignment="1">
      <alignment horizontal="center" vertical="center" wrapText="1" indent="1"/>
    </xf>
    <xf numFmtId="0" fontId="22" fillId="36" borderId="17" xfId="0" applyFont="1" applyFill="1" applyBorder="1" applyAlignment="1">
      <alignment horizontal="left" vertical="center" wrapText="1" indent="1"/>
    </xf>
    <xf numFmtId="0" fontId="21" fillId="36" borderId="18" xfId="0" applyFont="1" applyFill="1" applyBorder="1" applyAlignment="1">
      <alignment horizontal="left" wrapText="1" indent="1"/>
    </xf>
    <xf numFmtId="0" fontId="19" fillId="36" borderId="19" xfId="0" applyFont="1" applyFill="1" applyBorder="1" applyAlignment="1">
      <alignment horizontal="left" wrapText="1" indent="1"/>
    </xf>
    <xf numFmtId="0" fontId="21" fillId="34" borderId="20" xfId="0" applyFont="1" applyFill="1" applyBorder="1" applyAlignment="1">
      <alignment horizontal="left" wrapText="1" indent="1"/>
    </xf>
    <xf numFmtId="164" fontId="30" fillId="34" borderId="11" xfId="2" applyNumberFormat="1" applyFont="1" applyFill="1" applyBorder="1" applyAlignment="1">
      <alignment wrapText="1"/>
    </xf>
    <xf numFmtId="0" fontId="21" fillId="36" borderId="20" xfId="0" applyFont="1" applyFill="1" applyBorder="1" applyAlignment="1">
      <alignment horizontal="left" wrapText="1" indent="1"/>
    </xf>
    <xf numFmtId="164" fontId="30" fillId="36" borderId="11" xfId="2" applyNumberFormat="1" applyFont="1" applyFill="1" applyBorder="1" applyAlignment="1">
      <alignment wrapText="1"/>
    </xf>
    <xf numFmtId="0" fontId="22" fillId="37" borderId="20" xfId="0" applyFont="1" applyFill="1" applyBorder="1" applyAlignment="1">
      <alignment horizontal="left" vertical="center" wrapText="1"/>
    </xf>
    <xf numFmtId="43" fontId="30" fillId="37" borderId="11" xfId="1" applyFont="1" applyFill="1" applyBorder="1" applyAlignment="1">
      <alignment wrapText="1"/>
    </xf>
    <xf numFmtId="0" fontId="19" fillId="34" borderId="0" xfId="0" applyFont="1" applyFill="1" applyAlignment="1">
      <alignment horizontal="left" vertical="center"/>
    </xf>
    <xf numFmtId="0" fontId="22" fillId="0" borderId="20" xfId="0" applyFont="1" applyFill="1" applyBorder="1" applyAlignment="1">
      <alignment horizontal="left" vertical="center" wrapText="1"/>
    </xf>
    <xf numFmtId="165" fontId="30" fillId="0" borderId="11" xfId="2" applyNumberFormat="1" applyFont="1" applyFill="1" applyBorder="1" applyAlignment="1">
      <alignment wrapText="1"/>
    </xf>
    <xf numFmtId="165" fontId="30" fillId="0" borderId="21" xfId="2" applyNumberFormat="1" applyFont="1" applyFill="1" applyBorder="1" applyAlignment="1">
      <alignment wrapText="1"/>
    </xf>
    <xf numFmtId="0" fontId="18" fillId="0" borderId="0" xfId="0" applyFont="1" applyFill="1" applyAlignment="1">
      <alignment horizontal="left" indent="1"/>
    </xf>
    <xf numFmtId="0" fontId="22" fillId="36" borderId="16" xfId="0" applyFont="1" applyFill="1" applyBorder="1" applyAlignment="1">
      <alignment horizontal="left" vertical="center" wrapText="1" indent="1"/>
    </xf>
    <xf numFmtId="0" fontId="20" fillId="36" borderId="16" xfId="0" applyFont="1" applyFill="1" applyBorder="1" applyAlignment="1">
      <alignment horizontal="center" vertical="center" wrapText="1" indent="1"/>
    </xf>
    <xf numFmtId="0" fontId="31" fillId="0" borderId="16" xfId="0" applyFont="1" applyBorder="1" applyAlignment="1">
      <alignment vertical="center" wrapText="1"/>
    </xf>
    <xf numFmtId="4" fontId="30" fillId="0" borderId="16" xfId="0" applyNumberFormat="1" applyFont="1" applyBorder="1" applyAlignment="1">
      <alignment horizontal="right" wrapText="1"/>
    </xf>
    <xf numFmtId="0" fontId="32" fillId="0" borderId="16" xfId="0" applyFont="1" applyFill="1" applyBorder="1" applyAlignment="1">
      <alignment horizontal="left" vertical="center"/>
    </xf>
    <xf numFmtId="4" fontId="34" fillId="0" borderId="16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22" fillId="36" borderId="23" xfId="0" applyFont="1" applyFill="1" applyBorder="1" applyAlignment="1">
      <alignment horizontal="left" vertical="center" wrapText="1"/>
    </xf>
    <xf numFmtId="4" fontId="34" fillId="36" borderId="16" xfId="0" applyNumberFormat="1" applyFont="1" applyFill="1" applyBorder="1" applyAlignment="1">
      <alignment horizontal="right"/>
    </xf>
    <xf numFmtId="0" fontId="22" fillId="0" borderId="22" xfId="0" applyFont="1" applyFill="1" applyBorder="1" applyAlignment="1">
      <alignment horizontal="left" vertical="center" wrapText="1"/>
    </xf>
    <xf numFmtId="4" fontId="34" fillId="0" borderId="24" xfId="0" applyNumberFormat="1" applyFont="1" applyFill="1" applyBorder="1" applyAlignment="1">
      <alignment horizontal="right"/>
    </xf>
    <xf numFmtId="0" fontId="35" fillId="0" borderId="0" xfId="0" applyFont="1" applyFill="1"/>
    <xf numFmtId="0" fontId="36" fillId="38" borderId="17" xfId="0" applyFont="1" applyFill="1" applyBorder="1" applyAlignment="1">
      <alignment horizontal="left" vertical="center" wrapText="1"/>
    </xf>
    <xf numFmtId="4" fontId="36" fillId="38" borderId="18" xfId="0" applyNumberFormat="1" applyFont="1" applyFill="1" applyBorder="1" applyAlignment="1">
      <alignment horizontal="right" wrapText="1"/>
    </xf>
    <xf numFmtId="0" fontId="34" fillId="39" borderId="20" xfId="0" applyFont="1" applyFill="1" applyBorder="1" applyAlignment="1">
      <alignment wrapText="1"/>
    </xf>
    <xf numFmtId="4" fontId="34" fillId="39" borderId="11" xfId="0" applyNumberFormat="1" applyFont="1" applyFill="1" applyBorder="1" applyAlignment="1">
      <alignment horizontal="right" wrapText="1"/>
    </xf>
    <xf numFmtId="4" fontId="36" fillId="39" borderId="18" xfId="0" applyNumberFormat="1" applyFont="1" applyFill="1" applyBorder="1" applyAlignment="1">
      <alignment horizontal="right" wrapText="1"/>
    </xf>
    <xf numFmtId="0" fontId="37" fillId="39" borderId="0" xfId="0" applyFont="1" applyFill="1"/>
    <xf numFmtId="4" fontId="38" fillId="39" borderId="18" xfId="0" applyNumberFormat="1" applyFont="1" applyFill="1" applyBorder="1" applyAlignment="1">
      <alignment horizontal="right" wrapText="1"/>
    </xf>
    <xf numFmtId="0" fontId="39" fillId="0" borderId="0" xfId="0" applyFont="1"/>
    <xf numFmtId="0" fontId="39" fillId="0" borderId="0" xfId="0" applyFont="1" applyAlignment="1"/>
    <xf numFmtId="0" fontId="18" fillId="0" borderId="0" xfId="0" applyFont="1" applyFill="1" applyAlignment="1">
      <alignment horizontal="left"/>
    </xf>
    <xf numFmtId="0" fontId="18" fillId="0" borderId="26" xfId="0" applyFont="1" applyFill="1" applyBorder="1" applyAlignment="1">
      <alignment horizontal="left" indent="1"/>
    </xf>
    <xf numFmtId="0" fontId="36" fillId="36" borderId="17" xfId="0" applyFont="1" applyFill="1" applyBorder="1" applyAlignment="1">
      <alignment horizontal="center" vertical="center" wrapText="1"/>
    </xf>
    <xf numFmtId="4" fontId="36" fillId="36" borderId="16" xfId="0" applyNumberFormat="1" applyFont="1" applyFill="1" applyBorder="1" applyAlignment="1">
      <alignment horizontal="right" wrapText="1"/>
    </xf>
    <xf numFmtId="0" fontId="34" fillId="39" borderId="17" xfId="0" applyFont="1" applyFill="1" applyBorder="1" applyAlignment="1">
      <alignment wrapText="1"/>
    </xf>
    <xf numFmtId="4" fontId="34" fillId="39" borderId="18" xfId="0" applyNumberFormat="1" applyFont="1" applyFill="1" applyBorder="1" applyAlignment="1">
      <alignment horizontal="right" wrapText="1"/>
    </xf>
    <xf numFmtId="0" fontId="41" fillId="0" borderId="0" xfId="0" applyFont="1" applyAlignment="1">
      <alignment horizontal="left" indent="1"/>
    </xf>
    <xf numFmtId="0" fontId="42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21" fillId="34" borderId="11" xfId="0" applyFont="1" applyFill="1" applyBorder="1" applyAlignment="1">
      <alignment horizontal="left" wrapText="1" indent="3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3"/>
    </xf>
    <xf numFmtId="0" fontId="22" fillId="40" borderId="11" xfId="0" applyFont="1" applyFill="1" applyBorder="1" applyAlignment="1">
      <alignment horizontal="left" wrapText="1" indent="1"/>
    </xf>
    <xf numFmtId="4" fontId="22" fillId="40" borderId="11" xfId="0" applyNumberFormat="1" applyFont="1" applyFill="1" applyBorder="1" applyAlignment="1">
      <alignment horizontal="right" wrapText="1" indent="1"/>
    </xf>
    <xf numFmtId="0" fontId="22" fillId="40" borderId="11" xfId="0" applyFont="1" applyFill="1" applyBorder="1" applyAlignment="1">
      <alignment horizontal="right" wrapText="1" indent="1"/>
    </xf>
    <xf numFmtId="0" fontId="19" fillId="40" borderId="0" xfId="0" applyFont="1" applyFill="1" applyAlignment="1">
      <alignment horizontal="left" indent="1"/>
    </xf>
    <xf numFmtId="0" fontId="22" fillId="34" borderId="11" xfId="0" applyFont="1" applyFill="1" applyBorder="1" applyAlignment="1">
      <alignment horizontal="left" wrapText="1" indent="4"/>
    </xf>
    <xf numFmtId="0" fontId="21" fillId="34" borderId="11" xfId="0" applyFont="1" applyFill="1" applyBorder="1" applyAlignment="1">
      <alignment horizontal="left" wrapText="1" indent="5"/>
    </xf>
    <xf numFmtId="0" fontId="43" fillId="34" borderId="11" xfId="0" applyFont="1" applyFill="1" applyBorder="1" applyAlignment="1">
      <alignment horizontal="left" wrapText="1" indent="2"/>
    </xf>
    <xf numFmtId="4" fontId="43" fillId="34" borderId="11" xfId="0" applyNumberFormat="1" applyFont="1" applyFill="1" applyBorder="1" applyAlignment="1">
      <alignment horizontal="right" wrapText="1" indent="1"/>
    </xf>
    <xf numFmtId="0" fontId="43" fillId="34" borderId="11" xfId="0" applyFont="1" applyFill="1" applyBorder="1" applyAlignment="1">
      <alignment horizontal="left" wrapText="1" indent="1"/>
    </xf>
    <xf numFmtId="0" fontId="43" fillId="34" borderId="11" xfId="0" applyFont="1" applyFill="1" applyBorder="1" applyAlignment="1">
      <alignment horizontal="right" wrapText="1" indent="1"/>
    </xf>
    <xf numFmtId="0" fontId="27" fillId="0" borderId="0" xfId="44" applyNumberFormat="1" applyFont="1" applyFill="1" applyBorder="1" applyAlignment="1" applyProtection="1">
      <alignment horizontal="center"/>
    </xf>
    <xf numFmtId="0" fontId="25" fillId="0" borderId="12" xfId="0" applyFont="1" applyBorder="1" applyAlignment="1">
      <alignment horizontal="center" vertical="center" wrapText="1"/>
    </xf>
    <xf numFmtId="0" fontId="27" fillId="35" borderId="0" xfId="44" applyNumberFormat="1" applyFont="1" applyFill="1" applyBorder="1" applyAlignment="1" applyProtection="1">
      <alignment horizontal="center" vertical="center"/>
    </xf>
    <xf numFmtId="0" fontId="27" fillId="0" borderId="13" xfId="44" applyNumberFormat="1" applyFont="1" applyFill="1" applyBorder="1" applyAlignment="1" applyProtection="1">
      <alignment horizontal="center"/>
    </xf>
    <xf numFmtId="0" fontId="27" fillId="0" borderId="14" xfId="44" applyNumberFormat="1" applyFont="1" applyFill="1" applyBorder="1" applyAlignment="1" applyProtection="1">
      <alignment horizontal="center"/>
    </xf>
    <xf numFmtId="0" fontId="27" fillId="0" borderId="15" xfId="44" applyNumberFormat="1" applyFont="1" applyFill="1" applyBorder="1" applyAlignment="1" applyProtection="1">
      <alignment horizontal="center"/>
    </xf>
    <xf numFmtId="0" fontId="27" fillId="0" borderId="22" xfId="44" applyNumberFormat="1" applyFont="1" applyFill="1" applyBorder="1" applyAlignment="1" applyProtection="1">
      <alignment horizontal="center" vertical="center"/>
    </xf>
    <xf numFmtId="0" fontId="27" fillId="0" borderId="24" xfId="44" applyNumberFormat="1" applyFont="1" applyFill="1" applyBorder="1" applyAlignment="1" applyProtection="1">
      <alignment horizontal="center"/>
    </xf>
    <xf numFmtId="4" fontId="40" fillId="34" borderId="25" xfId="0" applyNumberFormat="1" applyFont="1" applyFill="1" applyBorder="1" applyAlignment="1">
      <alignment horizontal="center"/>
    </xf>
    <xf numFmtId="0" fontId="24" fillId="0" borderId="12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</cellXfs>
  <cellStyles count="45">
    <cellStyle name="20% - Isticanje1" xfId="21" builtinId="30" customBuiltin="1"/>
    <cellStyle name="20% - Isticanje2" xfId="25" builtinId="34" customBuiltin="1"/>
    <cellStyle name="20% - Isticanje3" xfId="29" builtinId="38" customBuiltin="1"/>
    <cellStyle name="20% - Isticanje4" xfId="33" builtinId="42" customBuiltin="1"/>
    <cellStyle name="20% - Isticanje5" xfId="37" builtinId="46" customBuiltin="1"/>
    <cellStyle name="20% - Isticanje6" xfId="41" builtinId="50" customBuiltin="1"/>
    <cellStyle name="40% - Isticanje1" xfId="22" builtinId="31" customBuiltin="1"/>
    <cellStyle name="40% - Isticanje2" xfId="26" builtinId="35" customBuiltin="1"/>
    <cellStyle name="40% - Isticanje3" xfId="30" builtinId="39" customBuiltin="1"/>
    <cellStyle name="40% - Isticanje4" xfId="34" builtinId="43" customBuiltin="1"/>
    <cellStyle name="40% - Isticanje5" xfId="38" builtinId="47" customBuiltin="1"/>
    <cellStyle name="40% - Isticanje6" xfId="42" builtinId="51" customBuiltin="1"/>
    <cellStyle name="60% - Isticanje1" xfId="23" builtinId="32" customBuiltin="1"/>
    <cellStyle name="60% - Isticanje2" xfId="27" builtinId="36" customBuiltin="1"/>
    <cellStyle name="60% - Isticanje3" xfId="31" builtinId="40" customBuiltin="1"/>
    <cellStyle name="60% - Isticanje4" xfId="35" builtinId="44" customBuiltin="1"/>
    <cellStyle name="60% - Isticanje5" xfId="39" builtinId="48" customBuiltin="1"/>
    <cellStyle name="60% - Isticanje6" xfId="43" builtinId="52" customBuiltin="1"/>
    <cellStyle name="Bilješka" xfId="17" builtinId="10" customBuiltin="1"/>
    <cellStyle name="Dobro" xfId="8" builtinId="26" customBuiltin="1"/>
    <cellStyle name="Isticanje1" xfId="20" builtinId="29" customBuiltin="1"/>
    <cellStyle name="Isticanje2" xfId="24" builtinId="33" customBuiltin="1"/>
    <cellStyle name="Isticanje3" xfId="28" builtinId="37" customBuiltin="1"/>
    <cellStyle name="Isticanje4" xfId="32" builtinId="41" customBuiltin="1"/>
    <cellStyle name="Isticanje5" xfId="36" builtinId="45" customBuiltin="1"/>
    <cellStyle name="Isticanje6" xfId="40" builtinId="49" customBuiltin="1"/>
    <cellStyle name="Izlaz" xfId="12" builtinId="21" customBuiltin="1"/>
    <cellStyle name="Izračun" xfId="13" builtinId="22" customBuiltin="1"/>
    <cellStyle name="Loše" xfId="9" builtinId="27" customBuiltin="1"/>
    <cellStyle name="Naslov" xfId="3" builtinId="15" customBuiltin="1"/>
    <cellStyle name="Naslov 1" xfId="4" builtinId="16" customBuiltin="1"/>
    <cellStyle name="Naslov 2" xfId="5" builtinId="17" customBuiltin="1"/>
    <cellStyle name="Naslov 3" xfId="6" builtinId="18" customBuiltin="1"/>
    <cellStyle name="Naslov 4" xfId="7" builtinId="19" customBuiltin="1"/>
    <cellStyle name="Neutralno" xfId="10" builtinId="28" customBuiltin="1"/>
    <cellStyle name="Normalno" xfId="0" builtinId="0"/>
    <cellStyle name="Obično_bilanca" xfId="44"/>
    <cellStyle name="Povezana ćelija" xfId="14" builtinId="24" customBuiltin="1"/>
    <cellStyle name="Provjera ćelije" xfId="15" builtinId="23" customBuiltin="1"/>
    <cellStyle name="Tekst objašnjenja" xfId="18" builtinId="53" customBuiltin="1"/>
    <cellStyle name="Tekst upozorenja" xfId="16" builtinId="11" customBuiltin="1"/>
    <cellStyle name="Ukupni zbroj" xfId="19" builtinId="25" customBuiltin="1"/>
    <cellStyle name="Unos" xfId="11" builtinId="20" customBuiltin="1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="90" zoomScaleNormal="90" workbookViewId="0">
      <selection sqref="A1:G38"/>
    </sheetView>
  </sheetViews>
  <sheetFormatPr defaultColWidth="9.140625" defaultRowHeight="11.25" x14ac:dyDescent="0.15"/>
  <cols>
    <col min="1" max="1" width="46.5703125" style="1" bestFit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16384" width="9.140625" style="1"/>
  </cols>
  <sheetData>
    <row r="1" spans="1:7" ht="55.5" customHeight="1" thickBot="1" x14ac:dyDescent="0.2">
      <c r="A1" s="87" t="s">
        <v>121</v>
      </c>
      <c r="B1" s="87"/>
      <c r="C1" s="87"/>
      <c r="D1" s="87"/>
      <c r="E1" s="87"/>
      <c r="F1" s="87"/>
      <c r="G1" s="87"/>
    </row>
    <row r="2" spans="1:7" ht="18" x14ac:dyDescent="0.15">
      <c r="A2" s="22"/>
      <c r="B2" s="22"/>
      <c r="C2" s="22" t="s">
        <v>95</v>
      </c>
      <c r="D2" s="22"/>
      <c r="E2" s="22"/>
      <c r="F2" s="22"/>
      <c r="G2" s="22"/>
    </row>
    <row r="3" spans="1:7" s="23" customFormat="1" ht="20.25" x14ac:dyDescent="0.25">
      <c r="A3" s="88" t="s">
        <v>96</v>
      </c>
      <c r="B3" s="88"/>
      <c r="C3" s="88"/>
      <c r="D3" s="88"/>
      <c r="E3" s="88"/>
      <c r="F3" s="88"/>
      <c r="G3" s="88"/>
    </row>
    <row r="4" spans="1:7" ht="18.75" hidden="1" x14ac:dyDescent="0.15">
      <c r="A4" s="24"/>
      <c r="B4" s="24"/>
      <c r="C4" s="24"/>
      <c r="D4" s="24"/>
      <c r="E4" s="24"/>
      <c r="F4" s="24"/>
      <c r="G4" s="24"/>
    </row>
    <row r="5" spans="1:7" ht="18.75" x14ac:dyDescent="0.3">
      <c r="A5" s="89" t="s">
        <v>3</v>
      </c>
      <c r="B5" s="90"/>
      <c r="C5" s="90"/>
      <c r="D5" s="90"/>
      <c r="E5" s="90"/>
      <c r="F5" s="90"/>
      <c r="G5" s="91"/>
    </row>
    <row r="6" spans="1:7" s="2" customFormat="1" ht="45" x14ac:dyDescent="0.15">
      <c r="A6" s="25" t="s">
        <v>0</v>
      </c>
      <c r="B6" s="26" t="s">
        <v>122</v>
      </c>
      <c r="C6" s="26" t="s">
        <v>97</v>
      </c>
      <c r="D6" s="26" t="s">
        <v>98</v>
      </c>
      <c r="E6" s="26" t="s">
        <v>123</v>
      </c>
      <c r="F6" s="26" t="s">
        <v>99</v>
      </c>
      <c r="G6" s="26" t="s">
        <v>100</v>
      </c>
    </row>
    <row r="7" spans="1:7" s="7" customFormat="1" ht="12.75" x14ac:dyDescent="0.2">
      <c r="A7" s="27" t="s">
        <v>3</v>
      </c>
      <c r="B7" s="28"/>
      <c r="C7" s="28"/>
      <c r="D7" s="28"/>
      <c r="E7" s="28"/>
      <c r="F7" s="28"/>
      <c r="G7" s="29"/>
    </row>
    <row r="8" spans="1:7" s="7" customFormat="1" ht="14.25" x14ac:dyDescent="0.2">
      <c r="A8" s="30" t="s">
        <v>101</v>
      </c>
      <c r="B8" s="31">
        <v>786349.6</v>
      </c>
      <c r="C8" s="31">
        <v>1792770.6</v>
      </c>
      <c r="D8" s="31">
        <v>1792770.6</v>
      </c>
      <c r="E8" s="31">
        <v>912858.25</v>
      </c>
      <c r="F8" s="31">
        <f>(E8/B8)*100</f>
        <v>116.08809237011121</v>
      </c>
      <c r="G8" s="31">
        <f>E8/D8*100</f>
        <v>50.918854314099079</v>
      </c>
    </row>
    <row r="9" spans="1:7" s="7" customFormat="1" ht="14.25" x14ac:dyDescent="0.2">
      <c r="A9" s="30" t="s">
        <v>102</v>
      </c>
      <c r="B9" s="31">
        <v>0</v>
      </c>
      <c r="C9" s="31">
        <v>1500</v>
      </c>
      <c r="D9" s="31">
        <v>1500</v>
      </c>
      <c r="E9" s="31">
        <v>0</v>
      </c>
      <c r="F9" s="31">
        <v>0</v>
      </c>
      <c r="G9" s="31">
        <f t="shared" ref="G9:G14" si="0">E9/D9*100</f>
        <v>0</v>
      </c>
    </row>
    <row r="10" spans="1:7" s="7" customFormat="1" ht="14.25" x14ac:dyDescent="0.2">
      <c r="A10" s="32" t="s">
        <v>103</v>
      </c>
      <c r="B10" s="33">
        <f t="shared" ref="B10:E10" si="1">SUM(B8:B9)</f>
        <v>786349.6</v>
      </c>
      <c r="C10" s="33">
        <f t="shared" si="1"/>
        <v>1794270.6</v>
      </c>
      <c r="D10" s="33">
        <f t="shared" si="1"/>
        <v>1794270.6</v>
      </c>
      <c r="E10" s="33">
        <f t="shared" si="1"/>
        <v>912858.25</v>
      </c>
      <c r="F10" s="31">
        <f t="shared" ref="F10:F14" si="2">(E10/B10)*100</f>
        <v>116.08809237011121</v>
      </c>
      <c r="G10" s="31">
        <f t="shared" si="0"/>
        <v>50.876286441966997</v>
      </c>
    </row>
    <row r="11" spans="1:7" s="7" customFormat="1" ht="14.25" x14ac:dyDescent="0.2">
      <c r="A11" s="30" t="s">
        <v>104</v>
      </c>
      <c r="B11" s="31">
        <v>961832.62</v>
      </c>
      <c r="C11" s="31">
        <v>1925554.06</v>
      </c>
      <c r="D11" s="31">
        <v>1925554.06</v>
      </c>
      <c r="E11" s="31">
        <v>937777.81</v>
      </c>
      <c r="F11" s="31">
        <f t="shared" si="2"/>
        <v>97.499064858083102</v>
      </c>
      <c r="G11" s="31">
        <f t="shared" si="0"/>
        <v>48.7017128981567</v>
      </c>
    </row>
    <row r="12" spans="1:7" s="7" customFormat="1" ht="14.25" x14ac:dyDescent="0.2">
      <c r="A12" s="30" t="s">
        <v>105</v>
      </c>
      <c r="B12" s="31">
        <v>2306.36</v>
      </c>
      <c r="C12" s="31">
        <v>40413.199999999997</v>
      </c>
      <c r="D12" s="31">
        <v>40413.199999999997</v>
      </c>
      <c r="E12" s="31">
        <v>0</v>
      </c>
      <c r="F12" s="31">
        <v>0</v>
      </c>
      <c r="G12" s="31">
        <f t="shared" si="0"/>
        <v>0</v>
      </c>
    </row>
    <row r="13" spans="1:7" s="7" customFormat="1" ht="14.25" x14ac:dyDescent="0.2">
      <c r="A13" s="32" t="s">
        <v>106</v>
      </c>
      <c r="B13" s="33">
        <f t="shared" ref="B13:E13" si="3">SUM(B11:B12)</f>
        <v>964138.98</v>
      </c>
      <c r="C13" s="33">
        <f t="shared" si="3"/>
        <v>1965967.26</v>
      </c>
      <c r="D13" s="33">
        <f t="shared" si="3"/>
        <v>1965967.26</v>
      </c>
      <c r="E13" s="33">
        <f t="shared" si="3"/>
        <v>937777.81</v>
      </c>
      <c r="F13" s="31">
        <f t="shared" si="2"/>
        <v>97.265832981879868</v>
      </c>
      <c r="G13" s="31">
        <f t="shared" si="0"/>
        <v>47.700581239587891</v>
      </c>
    </row>
    <row r="14" spans="1:7" s="36" customFormat="1" ht="14.25" x14ac:dyDescent="0.2">
      <c r="A14" s="34" t="s">
        <v>107</v>
      </c>
      <c r="B14" s="35">
        <f>B10-B13</f>
        <v>-177789.38</v>
      </c>
      <c r="C14" s="35">
        <f t="shared" ref="C14:E14" si="4">C10-C13</f>
        <v>-171696.65999999992</v>
      </c>
      <c r="D14" s="35">
        <f t="shared" si="4"/>
        <v>-171696.65999999992</v>
      </c>
      <c r="E14" s="35">
        <f t="shared" si="4"/>
        <v>-24919.560000000056</v>
      </c>
      <c r="F14" s="31">
        <f t="shared" si="2"/>
        <v>14.01633775875705</v>
      </c>
      <c r="G14" s="31">
        <f t="shared" si="0"/>
        <v>14.513712730346686</v>
      </c>
    </row>
    <row r="15" spans="1:7" s="36" customFormat="1" ht="14.25" x14ac:dyDescent="0.2">
      <c r="A15" s="37"/>
      <c r="B15" s="38"/>
      <c r="C15" s="38"/>
      <c r="D15" s="38"/>
      <c r="E15" s="38"/>
      <c r="F15" s="38"/>
      <c r="G15" s="39"/>
    </row>
    <row r="17" spans="1:7" s="40" customFormat="1" x14ac:dyDescent="0.15"/>
    <row r="18" spans="1:7" s="40" customFormat="1" ht="18.75" x14ac:dyDescent="0.15">
      <c r="A18" s="92" t="s">
        <v>108</v>
      </c>
      <c r="B18" s="92"/>
      <c r="C18" s="92"/>
      <c r="D18" s="92"/>
      <c r="E18" s="92"/>
      <c r="F18" s="92"/>
      <c r="G18" s="92"/>
    </row>
    <row r="19" spans="1:7" s="40" customFormat="1" ht="45" x14ac:dyDescent="0.15">
      <c r="A19" s="25" t="s">
        <v>0</v>
      </c>
      <c r="B19" s="26" t="s">
        <v>124</v>
      </c>
      <c r="C19" s="26" t="s">
        <v>97</v>
      </c>
      <c r="D19" s="26" t="s">
        <v>98</v>
      </c>
      <c r="E19" s="26" t="s">
        <v>125</v>
      </c>
      <c r="F19" s="26" t="s">
        <v>99</v>
      </c>
      <c r="G19" s="26" t="s">
        <v>100</v>
      </c>
    </row>
    <row r="20" spans="1:7" s="40" customFormat="1" ht="12.75" x14ac:dyDescent="0.15">
      <c r="A20" s="41" t="s">
        <v>109</v>
      </c>
      <c r="B20" s="42"/>
      <c r="C20" s="42"/>
      <c r="D20" s="42"/>
      <c r="E20" s="42"/>
      <c r="F20" s="42"/>
      <c r="G20" s="42"/>
    </row>
    <row r="21" spans="1:7" s="40" customFormat="1" ht="14.25" x14ac:dyDescent="0.2">
      <c r="A21" s="43" t="s">
        <v>110</v>
      </c>
      <c r="B21" s="44"/>
      <c r="C21" s="44"/>
      <c r="D21" s="44"/>
      <c r="E21" s="44"/>
      <c r="F21" s="44"/>
      <c r="G21" s="44"/>
    </row>
    <row r="22" spans="1:7" s="47" customFormat="1" ht="14.25" x14ac:dyDescent="0.2">
      <c r="A22" s="45" t="s">
        <v>111</v>
      </c>
      <c r="B22" s="46"/>
      <c r="C22" s="46"/>
      <c r="D22" s="46"/>
      <c r="E22" s="46"/>
      <c r="F22" s="46"/>
      <c r="G22" s="46"/>
    </row>
    <row r="23" spans="1:7" s="47" customFormat="1" ht="14.25" x14ac:dyDescent="0.2">
      <c r="A23" s="48" t="s">
        <v>112</v>
      </c>
      <c r="B23" s="49"/>
      <c r="C23" s="49"/>
      <c r="D23" s="49"/>
      <c r="E23" s="49"/>
      <c r="F23" s="49"/>
      <c r="G23" s="49"/>
    </row>
    <row r="24" spans="1:7" s="47" customFormat="1" ht="14.25" x14ac:dyDescent="0.2">
      <c r="A24" s="50"/>
      <c r="B24" s="51"/>
      <c r="C24" s="51"/>
      <c r="D24" s="51"/>
      <c r="E24" s="51"/>
      <c r="F24" s="51"/>
      <c r="G24" s="51"/>
    </row>
    <row r="25" spans="1:7" s="47" customFormat="1" ht="14.25" hidden="1" x14ac:dyDescent="0.2">
      <c r="A25" s="50"/>
      <c r="B25" s="51"/>
      <c r="C25" s="51"/>
      <c r="D25" s="51"/>
      <c r="E25" s="51"/>
      <c r="F25" s="51"/>
      <c r="G25" s="51"/>
    </row>
    <row r="26" spans="1:7" s="40" customFormat="1" ht="41.25" customHeight="1" x14ac:dyDescent="0.3">
      <c r="A26" s="93" t="s">
        <v>113</v>
      </c>
      <c r="B26" s="93"/>
      <c r="C26" s="93"/>
      <c r="D26" s="93"/>
      <c r="E26" s="93"/>
      <c r="F26" s="93"/>
      <c r="G26" s="93"/>
    </row>
    <row r="27" spans="1:7" s="52" customFormat="1" ht="45" x14ac:dyDescent="0.25">
      <c r="A27" s="25"/>
      <c r="B27" s="26" t="s">
        <v>124</v>
      </c>
      <c r="C27" s="26" t="s">
        <v>97</v>
      </c>
      <c r="D27" s="26" t="s">
        <v>98</v>
      </c>
      <c r="E27" s="26" t="s">
        <v>123</v>
      </c>
      <c r="F27" s="26" t="s">
        <v>99</v>
      </c>
      <c r="G27" s="26" t="s">
        <v>100</v>
      </c>
    </row>
    <row r="28" spans="1:7" s="52" customFormat="1" ht="18" x14ac:dyDescent="0.25">
      <c r="A28" s="53" t="s">
        <v>114</v>
      </c>
      <c r="B28" s="54">
        <f t="shared" ref="B28" si="5">SUM(B29)</f>
        <v>505912.66</v>
      </c>
      <c r="C28" s="54">
        <v>171696.66</v>
      </c>
      <c r="D28" s="54">
        <v>171696.66</v>
      </c>
      <c r="E28" s="54">
        <v>-158883.39000000001</v>
      </c>
      <c r="F28" s="54">
        <f>E28/B28*100</f>
        <v>-31.405300274557273</v>
      </c>
      <c r="G28" s="54">
        <f>E28/D28*100</f>
        <v>-92.537263101099356</v>
      </c>
    </row>
    <row r="29" spans="1:7" s="58" customFormat="1" ht="29.25" x14ac:dyDescent="0.25">
      <c r="A29" s="55" t="s">
        <v>115</v>
      </c>
      <c r="B29" s="56">
        <v>505912.66</v>
      </c>
      <c r="C29" s="56">
        <v>171696.66</v>
      </c>
      <c r="D29" s="56">
        <v>171696.66</v>
      </c>
      <c r="E29" s="56"/>
      <c r="F29" s="57">
        <f t="shared" ref="F29" si="6">E29/B29*100</f>
        <v>0</v>
      </c>
      <c r="G29" s="57">
        <f t="shared" ref="G29" si="7">E29/D29*100</f>
        <v>0</v>
      </c>
    </row>
    <row r="30" spans="1:7" s="60" customFormat="1" ht="15" x14ac:dyDescent="0.25">
      <c r="A30" s="55" t="s">
        <v>116</v>
      </c>
      <c r="B30" s="56"/>
      <c r="C30" s="56">
        <v>0</v>
      </c>
      <c r="D30" s="56">
        <v>0</v>
      </c>
      <c r="E30" s="56">
        <v>158883.39000000001</v>
      </c>
      <c r="F30" s="59"/>
      <c r="G30" s="59"/>
    </row>
    <row r="31" spans="1:7" s="61" customFormat="1" ht="18.75" x14ac:dyDescent="0.3">
      <c r="A31" s="94"/>
      <c r="B31" s="94"/>
      <c r="C31" s="94"/>
      <c r="D31" s="94"/>
      <c r="E31" s="94"/>
      <c r="F31" s="94"/>
      <c r="G31" s="94"/>
    </row>
    <row r="32" spans="1:7" hidden="1" x14ac:dyDescent="0.15"/>
    <row r="34" spans="1:7" s="62" customFormat="1" ht="45" customHeight="1" x14ac:dyDescent="0.3">
      <c r="A34" s="86" t="s">
        <v>117</v>
      </c>
      <c r="B34" s="86"/>
      <c r="C34" s="86"/>
      <c r="D34" s="86"/>
      <c r="E34" s="86"/>
      <c r="F34" s="86"/>
      <c r="G34" s="86"/>
    </row>
    <row r="35" spans="1:7" s="40" customFormat="1" hidden="1" x14ac:dyDescent="0.15">
      <c r="A35" s="63"/>
      <c r="B35" s="63"/>
      <c r="C35" s="63"/>
      <c r="D35" s="63"/>
      <c r="E35" s="63"/>
      <c r="F35" s="63"/>
      <c r="G35" s="63"/>
    </row>
    <row r="36" spans="1:7" s="52" customFormat="1" ht="30" x14ac:dyDescent="0.25">
      <c r="A36" s="64" t="s">
        <v>118</v>
      </c>
      <c r="B36" s="65">
        <f>B14+B23+B28</f>
        <v>328123.27999999997</v>
      </c>
      <c r="C36" s="65">
        <f t="shared" ref="C36:D36" si="8">C14+C23+C28</f>
        <v>0</v>
      </c>
      <c r="D36" s="65">
        <f t="shared" si="8"/>
        <v>0</v>
      </c>
      <c r="E36" s="65">
        <f>E14+E23+E28</f>
        <v>-183802.95000000007</v>
      </c>
      <c r="F36" s="65">
        <f>(E36/B36)*100</f>
        <v>-56.016430775652395</v>
      </c>
      <c r="G36" s="65"/>
    </row>
    <row r="37" spans="1:7" s="58" customFormat="1" ht="27" customHeight="1" x14ac:dyDescent="0.25">
      <c r="A37" s="66" t="s">
        <v>119</v>
      </c>
      <c r="B37" s="67">
        <v>328123.28000000003</v>
      </c>
      <c r="C37" s="67"/>
      <c r="D37" s="67"/>
      <c r="E37" s="67"/>
      <c r="F37" s="67"/>
      <c r="G37" s="67"/>
    </row>
    <row r="38" spans="1:7" s="60" customFormat="1" ht="24" customHeight="1" x14ac:dyDescent="0.2">
      <c r="A38" s="55" t="s">
        <v>120</v>
      </c>
      <c r="B38" s="67"/>
      <c r="C38" s="67"/>
      <c r="D38" s="67"/>
      <c r="E38" s="56">
        <v>183802.95</v>
      </c>
      <c r="F38" s="56">
        <v>0</v>
      </c>
      <c r="G38" s="67"/>
    </row>
    <row r="40" spans="1:7" ht="12.75" x14ac:dyDescent="0.2">
      <c r="A40" s="68"/>
    </row>
    <row r="41" spans="1:7" ht="12" x14ac:dyDescent="0.2">
      <c r="E41" s="69"/>
    </row>
    <row r="43" spans="1:7" ht="12.75" x14ac:dyDescent="0.2">
      <c r="E43" s="70"/>
    </row>
  </sheetData>
  <mergeCells count="7">
    <mergeCell ref="A34:G34"/>
    <mergeCell ref="A1:G1"/>
    <mergeCell ref="A3:G3"/>
    <mergeCell ref="A5:G5"/>
    <mergeCell ref="A18:G18"/>
    <mergeCell ref="A26:G26"/>
    <mergeCell ref="A31:G31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showGridLines="0" workbookViewId="0">
      <selection sqref="A1:G93"/>
    </sheetView>
  </sheetViews>
  <sheetFormatPr defaultRowHeight="11.25" x14ac:dyDescent="0.15"/>
  <cols>
    <col min="1" max="1" width="53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ht="94.5" customHeight="1" thickBot="1" x14ac:dyDescent="0.2">
      <c r="A1" s="95" t="s">
        <v>94</v>
      </c>
      <c r="B1" s="96"/>
      <c r="C1" s="96"/>
      <c r="D1" s="96"/>
      <c r="E1" s="96"/>
      <c r="F1" s="96"/>
      <c r="G1" s="96"/>
    </row>
    <row r="2" spans="1:7" s="2" customFormat="1" ht="22.5" customHeight="1" thickBot="1" x14ac:dyDescent="0.2">
      <c r="A2" s="3" t="s">
        <v>0</v>
      </c>
      <c r="B2" s="3" t="s">
        <v>152</v>
      </c>
      <c r="C2" s="3" t="s">
        <v>153</v>
      </c>
      <c r="D2" s="3" t="s">
        <v>154</v>
      </c>
      <c r="E2" s="3" t="s">
        <v>155</v>
      </c>
      <c r="F2" s="3" t="s">
        <v>1</v>
      </c>
      <c r="G2" s="3" t="s">
        <v>2</v>
      </c>
    </row>
    <row r="3" spans="1:7" s="4" customFormat="1" ht="12.75" x14ac:dyDescent="0.2">
      <c r="A3" s="6" t="s">
        <v>3</v>
      </c>
      <c r="B3" s="6"/>
      <c r="C3" s="6"/>
      <c r="D3" s="6"/>
      <c r="E3" s="6"/>
      <c r="F3" s="6"/>
      <c r="G3" s="5"/>
    </row>
    <row r="4" spans="1:7" s="7" customFormat="1" ht="12.75" x14ac:dyDescent="0.2">
      <c r="A4" s="9" t="s">
        <v>4</v>
      </c>
      <c r="B4" s="10">
        <v>786349.6</v>
      </c>
      <c r="C4" s="10">
        <v>1792770.6</v>
      </c>
      <c r="D4" s="10">
        <v>1792770.6</v>
      </c>
      <c r="E4" s="10">
        <v>912858.25</v>
      </c>
      <c r="F4" s="12">
        <v>116.09</v>
      </c>
      <c r="G4" s="11">
        <v>50.92</v>
      </c>
    </row>
    <row r="5" spans="1:7" s="7" customFormat="1" ht="12" x14ac:dyDescent="0.2">
      <c r="A5" s="13" t="s">
        <v>5</v>
      </c>
      <c r="B5" s="14">
        <v>672376.75</v>
      </c>
      <c r="C5" s="14">
        <v>1580061.76</v>
      </c>
      <c r="D5" s="14">
        <v>1580061.76</v>
      </c>
      <c r="E5" s="14">
        <v>795561.82</v>
      </c>
      <c r="F5" s="15">
        <v>118.32</v>
      </c>
      <c r="G5" s="11">
        <v>50.35</v>
      </c>
    </row>
    <row r="6" spans="1:7" s="7" customFormat="1" ht="12" x14ac:dyDescent="0.2">
      <c r="A6" s="16" t="s">
        <v>6</v>
      </c>
      <c r="B6" s="13"/>
      <c r="C6" s="13"/>
      <c r="D6" s="13"/>
      <c r="E6" s="14">
        <v>5161.6000000000004</v>
      </c>
      <c r="F6" s="13"/>
      <c r="G6" s="8"/>
    </row>
    <row r="7" spans="1:7" s="7" customFormat="1" ht="12" x14ac:dyDescent="0.2">
      <c r="A7" s="17" t="s">
        <v>7</v>
      </c>
      <c r="B7" s="13"/>
      <c r="C7" s="13"/>
      <c r="D7" s="13"/>
      <c r="E7" s="14">
        <v>5161.6000000000004</v>
      </c>
      <c r="F7" s="13"/>
      <c r="G7" s="8"/>
    </row>
    <row r="8" spans="1:7" s="7" customFormat="1" ht="12" x14ac:dyDescent="0.2">
      <c r="A8" s="16" t="s">
        <v>8</v>
      </c>
      <c r="B8" s="14">
        <v>5161.6000000000004</v>
      </c>
      <c r="C8" s="13"/>
      <c r="D8" s="13"/>
      <c r="E8" s="13"/>
      <c r="F8" s="13"/>
      <c r="G8" s="8"/>
    </row>
    <row r="9" spans="1:7" s="7" customFormat="1" ht="12" x14ac:dyDescent="0.2">
      <c r="A9" s="17" t="s">
        <v>9</v>
      </c>
      <c r="B9" s="14">
        <v>5161.6000000000004</v>
      </c>
      <c r="C9" s="13"/>
      <c r="D9" s="13"/>
      <c r="E9" s="13"/>
      <c r="F9" s="13"/>
      <c r="G9" s="8"/>
    </row>
    <row r="10" spans="1:7" s="7" customFormat="1" ht="22.5" x14ac:dyDescent="0.2">
      <c r="A10" s="16" t="s">
        <v>10</v>
      </c>
      <c r="B10" s="14">
        <v>667215.15</v>
      </c>
      <c r="C10" s="13"/>
      <c r="D10" s="13"/>
      <c r="E10" s="14">
        <v>769965.22</v>
      </c>
      <c r="F10" s="15">
        <v>115.4</v>
      </c>
      <c r="G10" s="8"/>
    </row>
    <row r="11" spans="1:7" s="7" customFormat="1" ht="22.5" x14ac:dyDescent="0.2">
      <c r="A11" s="17" t="s">
        <v>11</v>
      </c>
      <c r="B11" s="14">
        <v>666397.31999999995</v>
      </c>
      <c r="C11" s="13"/>
      <c r="D11" s="13"/>
      <c r="E11" s="14">
        <v>753980.39</v>
      </c>
      <c r="F11" s="15">
        <v>113.14</v>
      </c>
      <c r="G11" s="8"/>
    </row>
    <row r="12" spans="1:7" s="7" customFormat="1" ht="22.5" x14ac:dyDescent="0.2">
      <c r="A12" s="17" t="s">
        <v>12</v>
      </c>
      <c r="B12" s="15">
        <v>817.83</v>
      </c>
      <c r="C12" s="13"/>
      <c r="D12" s="13"/>
      <c r="E12" s="14">
        <v>15984.83</v>
      </c>
      <c r="F12" s="14">
        <v>1954.54</v>
      </c>
      <c r="G12" s="8"/>
    </row>
    <row r="13" spans="1:7" s="7" customFormat="1" ht="12" x14ac:dyDescent="0.2">
      <c r="A13" s="16" t="s">
        <v>13</v>
      </c>
      <c r="B13" s="13"/>
      <c r="C13" s="13"/>
      <c r="D13" s="13"/>
      <c r="E13" s="14">
        <v>20435</v>
      </c>
      <c r="F13" s="13"/>
      <c r="G13" s="8"/>
    </row>
    <row r="14" spans="1:7" s="7" customFormat="1" ht="12" x14ac:dyDescent="0.2">
      <c r="A14" s="17" t="s">
        <v>14</v>
      </c>
      <c r="B14" s="13"/>
      <c r="C14" s="13"/>
      <c r="D14" s="13"/>
      <c r="E14" s="14">
        <v>20435</v>
      </c>
      <c r="F14" s="13"/>
      <c r="G14" s="8"/>
    </row>
    <row r="15" spans="1:7" s="7" customFormat="1" ht="12" x14ac:dyDescent="0.2">
      <c r="A15" s="13" t="s">
        <v>15</v>
      </c>
      <c r="B15" s="15">
        <v>36.590000000000003</v>
      </c>
      <c r="C15" s="15">
        <v>66.36</v>
      </c>
      <c r="D15" s="15">
        <v>66.36</v>
      </c>
      <c r="E15" s="15">
        <v>6.46</v>
      </c>
      <c r="F15" s="15">
        <v>17.66</v>
      </c>
      <c r="G15" s="11">
        <v>9.73</v>
      </c>
    </row>
    <row r="16" spans="1:7" s="7" customFormat="1" ht="12" x14ac:dyDescent="0.2">
      <c r="A16" s="16" t="s">
        <v>16</v>
      </c>
      <c r="B16" s="15">
        <v>36.590000000000003</v>
      </c>
      <c r="C16" s="13"/>
      <c r="D16" s="13"/>
      <c r="E16" s="15">
        <v>6.46</v>
      </c>
      <c r="F16" s="15">
        <v>17.66</v>
      </c>
      <c r="G16" s="8"/>
    </row>
    <row r="17" spans="1:7" s="7" customFormat="1" ht="12" x14ac:dyDescent="0.2">
      <c r="A17" s="17" t="s">
        <v>17</v>
      </c>
      <c r="B17" s="15">
        <v>36.590000000000003</v>
      </c>
      <c r="C17" s="13"/>
      <c r="D17" s="13"/>
      <c r="E17" s="15">
        <v>6.46</v>
      </c>
      <c r="F17" s="15">
        <v>17.66</v>
      </c>
      <c r="G17" s="8"/>
    </row>
    <row r="18" spans="1:7" s="7" customFormat="1" ht="22.5" x14ac:dyDescent="0.2">
      <c r="A18" s="13" t="s">
        <v>18</v>
      </c>
      <c r="B18" s="14">
        <v>5560</v>
      </c>
      <c r="C18" s="14">
        <v>8000</v>
      </c>
      <c r="D18" s="14">
        <v>8000</v>
      </c>
      <c r="E18" s="14">
        <v>2940</v>
      </c>
      <c r="F18" s="15">
        <v>52.88</v>
      </c>
      <c r="G18" s="11">
        <v>36.75</v>
      </c>
    </row>
    <row r="19" spans="1:7" s="7" customFormat="1" ht="12" x14ac:dyDescent="0.2">
      <c r="A19" s="16" t="s">
        <v>19</v>
      </c>
      <c r="B19" s="14">
        <v>5560</v>
      </c>
      <c r="C19" s="13"/>
      <c r="D19" s="13"/>
      <c r="E19" s="14">
        <v>2940</v>
      </c>
      <c r="F19" s="15">
        <v>52.88</v>
      </c>
      <c r="G19" s="8"/>
    </row>
    <row r="20" spans="1:7" s="7" customFormat="1" ht="12" x14ac:dyDescent="0.2">
      <c r="A20" s="17" t="s">
        <v>20</v>
      </c>
      <c r="B20" s="14">
        <v>5560</v>
      </c>
      <c r="C20" s="13"/>
      <c r="D20" s="13"/>
      <c r="E20" s="14">
        <v>2940</v>
      </c>
      <c r="F20" s="15">
        <v>52.88</v>
      </c>
      <c r="G20" s="8"/>
    </row>
    <row r="21" spans="1:7" s="7" customFormat="1" ht="22.5" x14ac:dyDescent="0.2">
      <c r="A21" s="13" t="s">
        <v>21</v>
      </c>
      <c r="B21" s="14">
        <v>11102.48</v>
      </c>
      <c r="C21" s="14">
        <v>30900</v>
      </c>
      <c r="D21" s="14">
        <v>30900</v>
      </c>
      <c r="E21" s="14">
        <v>13385.56</v>
      </c>
      <c r="F21" s="15">
        <v>120.56</v>
      </c>
      <c r="G21" s="11">
        <v>43.32</v>
      </c>
    </row>
    <row r="22" spans="1:7" s="7" customFormat="1" ht="12" x14ac:dyDescent="0.2">
      <c r="A22" s="16" t="s">
        <v>22</v>
      </c>
      <c r="B22" s="14">
        <v>11102.48</v>
      </c>
      <c r="C22" s="13"/>
      <c r="D22" s="13"/>
      <c r="E22" s="14">
        <v>13385.56</v>
      </c>
      <c r="F22" s="15">
        <v>120.56</v>
      </c>
      <c r="G22" s="8"/>
    </row>
    <row r="23" spans="1:7" s="7" customFormat="1" ht="12" x14ac:dyDescent="0.2">
      <c r="A23" s="17" t="s">
        <v>23</v>
      </c>
      <c r="B23" s="14">
        <v>11102.48</v>
      </c>
      <c r="C23" s="13"/>
      <c r="D23" s="13"/>
      <c r="E23" s="14">
        <v>13385.56</v>
      </c>
      <c r="F23" s="15">
        <v>120.56</v>
      </c>
      <c r="G23" s="8"/>
    </row>
    <row r="24" spans="1:7" s="7" customFormat="1" ht="22.5" x14ac:dyDescent="0.2">
      <c r="A24" s="13" t="s">
        <v>24</v>
      </c>
      <c r="B24" s="14">
        <v>96794.08</v>
      </c>
      <c r="C24" s="14">
        <v>172742.48</v>
      </c>
      <c r="D24" s="14">
        <v>172742.48</v>
      </c>
      <c r="E24" s="14">
        <v>100564.41</v>
      </c>
      <c r="F24" s="15">
        <v>103.9</v>
      </c>
      <c r="G24" s="11">
        <v>58.22</v>
      </c>
    </row>
    <row r="25" spans="1:7" s="7" customFormat="1" ht="22.5" x14ac:dyDescent="0.2">
      <c r="A25" s="16" t="s">
        <v>25</v>
      </c>
      <c r="B25" s="14">
        <v>96794.08</v>
      </c>
      <c r="C25" s="13"/>
      <c r="D25" s="13"/>
      <c r="E25" s="14">
        <v>100564.41</v>
      </c>
      <c r="F25" s="15">
        <v>103.9</v>
      </c>
      <c r="G25" s="8"/>
    </row>
    <row r="26" spans="1:7" s="7" customFormat="1" ht="12" x14ac:dyDescent="0.2">
      <c r="A26" s="17" t="s">
        <v>26</v>
      </c>
      <c r="B26" s="14">
        <v>96794.08</v>
      </c>
      <c r="C26" s="13"/>
      <c r="D26" s="13"/>
      <c r="E26" s="14">
        <v>100564.41</v>
      </c>
      <c r="F26" s="15">
        <v>103.9</v>
      </c>
      <c r="G26" s="8"/>
    </row>
    <row r="27" spans="1:7" s="7" customFormat="1" ht="12" x14ac:dyDescent="0.2">
      <c r="A27" s="13" t="s">
        <v>27</v>
      </c>
      <c r="B27" s="15">
        <v>479.7</v>
      </c>
      <c r="C27" s="14">
        <v>1000</v>
      </c>
      <c r="D27" s="14">
        <v>1000</v>
      </c>
      <c r="E27" s="15">
        <v>400</v>
      </c>
      <c r="F27" s="15">
        <v>83.39</v>
      </c>
      <c r="G27" s="11">
        <v>40</v>
      </c>
    </row>
    <row r="28" spans="1:7" s="7" customFormat="1" ht="12" x14ac:dyDescent="0.2">
      <c r="A28" s="16" t="s">
        <v>28</v>
      </c>
      <c r="B28" s="15">
        <v>479.7</v>
      </c>
      <c r="C28" s="13"/>
      <c r="D28" s="13"/>
      <c r="E28" s="15">
        <v>400</v>
      </c>
      <c r="F28" s="15">
        <v>83.39</v>
      </c>
      <c r="G28" s="8"/>
    </row>
    <row r="29" spans="1:7" s="7" customFormat="1" ht="12" x14ac:dyDescent="0.2">
      <c r="A29" s="17" t="s">
        <v>29</v>
      </c>
      <c r="B29" s="15">
        <v>479.7</v>
      </c>
      <c r="C29" s="13"/>
      <c r="D29" s="13"/>
      <c r="E29" s="15">
        <v>400</v>
      </c>
      <c r="F29" s="15">
        <v>83.39</v>
      </c>
      <c r="G29" s="8"/>
    </row>
    <row r="30" spans="1:7" s="7" customFormat="1" ht="12.75" x14ac:dyDescent="0.2">
      <c r="A30" s="9" t="s">
        <v>30</v>
      </c>
      <c r="B30" s="9"/>
      <c r="C30" s="10">
        <v>1500</v>
      </c>
      <c r="D30" s="10">
        <v>1500</v>
      </c>
      <c r="E30" s="9"/>
      <c r="F30" s="9"/>
      <c r="G30" s="8"/>
    </row>
    <row r="31" spans="1:7" s="7" customFormat="1" ht="12" x14ac:dyDescent="0.2">
      <c r="A31" s="13" t="s">
        <v>31</v>
      </c>
      <c r="B31" s="13"/>
      <c r="C31" s="14">
        <v>1500</v>
      </c>
      <c r="D31" s="14">
        <v>1500</v>
      </c>
      <c r="E31" s="13"/>
      <c r="F31" s="13"/>
      <c r="G31" s="8"/>
    </row>
    <row r="32" spans="1:7" s="4" customFormat="1" ht="12.75" x14ac:dyDescent="0.2">
      <c r="A32" s="6" t="s">
        <v>32</v>
      </c>
      <c r="B32" s="18">
        <v>786349.6</v>
      </c>
      <c r="C32" s="18">
        <v>1794270.6</v>
      </c>
      <c r="D32" s="18">
        <v>1794270.6</v>
      </c>
      <c r="E32" s="18">
        <v>912858.25</v>
      </c>
      <c r="F32" s="20">
        <v>116.09</v>
      </c>
      <c r="G32" s="19">
        <v>50.88</v>
      </c>
    </row>
    <row r="33" spans="1:7" s="7" customFormat="1" ht="12.75" x14ac:dyDescent="0.2">
      <c r="A33" s="9" t="s">
        <v>33</v>
      </c>
      <c r="B33" s="10">
        <v>961832.62</v>
      </c>
      <c r="C33" s="10">
        <v>1925554.06</v>
      </c>
      <c r="D33" s="10">
        <v>1925554.06</v>
      </c>
      <c r="E33" s="10">
        <v>937777.81</v>
      </c>
      <c r="F33" s="12">
        <v>97.5</v>
      </c>
      <c r="G33" s="11">
        <v>48.7</v>
      </c>
    </row>
    <row r="34" spans="1:7" s="7" customFormat="1" ht="12.75" x14ac:dyDescent="0.2">
      <c r="A34" s="9" t="s">
        <v>34</v>
      </c>
      <c r="B34" s="10">
        <v>802196.77</v>
      </c>
      <c r="C34" s="10">
        <v>1607291.05</v>
      </c>
      <c r="D34" s="10">
        <v>1607291.05</v>
      </c>
      <c r="E34" s="10">
        <v>750895</v>
      </c>
      <c r="F34" s="12">
        <v>93.6</v>
      </c>
      <c r="G34" s="11">
        <v>46.72</v>
      </c>
    </row>
    <row r="35" spans="1:7" s="7" customFormat="1" ht="12.75" x14ac:dyDescent="0.2">
      <c r="A35" s="9" t="s">
        <v>35</v>
      </c>
      <c r="B35" s="10">
        <v>671213.08</v>
      </c>
      <c r="C35" s="9"/>
      <c r="D35" s="9"/>
      <c r="E35" s="10">
        <v>626757.31000000006</v>
      </c>
      <c r="F35" s="12">
        <v>93.38</v>
      </c>
      <c r="G35" s="8"/>
    </row>
    <row r="36" spans="1:7" s="7" customFormat="1" ht="12.75" x14ac:dyDescent="0.2">
      <c r="A36" s="21" t="s">
        <v>36</v>
      </c>
      <c r="B36" s="10">
        <v>649033.23</v>
      </c>
      <c r="C36" s="9"/>
      <c r="D36" s="9"/>
      <c r="E36" s="10">
        <v>602335.44999999995</v>
      </c>
      <c r="F36" s="12">
        <v>92.81</v>
      </c>
      <c r="G36" s="8"/>
    </row>
    <row r="37" spans="1:7" s="7" customFormat="1" ht="12.75" x14ac:dyDescent="0.2">
      <c r="A37" s="21" t="s">
        <v>37</v>
      </c>
      <c r="B37" s="10">
        <v>22179.85</v>
      </c>
      <c r="C37" s="9"/>
      <c r="D37" s="9"/>
      <c r="E37" s="10">
        <v>24421.86</v>
      </c>
      <c r="F37" s="12">
        <v>110.11</v>
      </c>
      <c r="G37" s="8"/>
    </row>
    <row r="38" spans="1:7" s="7" customFormat="1" ht="12.75" x14ac:dyDescent="0.2">
      <c r="A38" s="9" t="s">
        <v>38</v>
      </c>
      <c r="B38" s="10">
        <v>20233.349999999999</v>
      </c>
      <c r="C38" s="9"/>
      <c r="D38" s="9"/>
      <c r="E38" s="10">
        <v>20722.72</v>
      </c>
      <c r="F38" s="12">
        <v>102.42</v>
      </c>
      <c r="G38" s="8"/>
    </row>
    <row r="39" spans="1:7" s="7" customFormat="1" ht="12.75" x14ac:dyDescent="0.2">
      <c r="A39" s="21" t="s">
        <v>39</v>
      </c>
      <c r="B39" s="10">
        <v>20233.349999999999</v>
      </c>
      <c r="C39" s="9"/>
      <c r="D39" s="9"/>
      <c r="E39" s="10">
        <v>20722.72</v>
      </c>
      <c r="F39" s="12">
        <v>102.42</v>
      </c>
      <c r="G39" s="8"/>
    </row>
    <row r="40" spans="1:7" s="7" customFormat="1" ht="12.75" x14ac:dyDescent="0.2">
      <c r="A40" s="9" t="s">
        <v>40</v>
      </c>
      <c r="B40" s="10">
        <v>110750.34</v>
      </c>
      <c r="C40" s="9"/>
      <c r="D40" s="9"/>
      <c r="E40" s="10">
        <v>103414.97</v>
      </c>
      <c r="F40" s="12">
        <v>93.38</v>
      </c>
      <c r="G40" s="8"/>
    </row>
    <row r="41" spans="1:7" s="7" customFormat="1" ht="12.75" x14ac:dyDescent="0.2">
      <c r="A41" s="21" t="s">
        <v>41</v>
      </c>
      <c r="B41" s="10">
        <v>110750.34</v>
      </c>
      <c r="C41" s="9"/>
      <c r="D41" s="9"/>
      <c r="E41" s="10">
        <v>103414.97</v>
      </c>
      <c r="F41" s="12">
        <v>93.38</v>
      </c>
      <c r="G41" s="8"/>
    </row>
    <row r="42" spans="1:7" s="7" customFormat="1" ht="12.75" x14ac:dyDescent="0.2">
      <c r="A42" s="9" t="s">
        <v>42</v>
      </c>
      <c r="B42" s="10">
        <v>118596.82</v>
      </c>
      <c r="C42" s="10">
        <v>275673.82</v>
      </c>
      <c r="D42" s="10">
        <v>275673.82</v>
      </c>
      <c r="E42" s="10">
        <v>130539.24</v>
      </c>
      <c r="F42" s="12">
        <v>110.07</v>
      </c>
      <c r="G42" s="11">
        <v>47.35</v>
      </c>
    </row>
    <row r="43" spans="1:7" s="7" customFormat="1" ht="12.75" x14ac:dyDescent="0.2">
      <c r="A43" s="9" t="s">
        <v>43</v>
      </c>
      <c r="B43" s="10">
        <v>29049.83</v>
      </c>
      <c r="C43" s="9"/>
      <c r="D43" s="9"/>
      <c r="E43" s="10">
        <v>42451.08</v>
      </c>
      <c r="F43" s="12">
        <v>146.13</v>
      </c>
      <c r="G43" s="8"/>
    </row>
    <row r="44" spans="1:7" s="7" customFormat="1" ht="12.75" x14ac:dyDescent="0.2">
      <c r="A44" s="21" t="s">
        <v>44</v>
      </c>
      <c r="B44" s="10">
        <v>6653.58</v>
      </c>
      <c r="C44" s="9"/>
      <c r="D44" s="9"/>
      <c r="E44" s="10">
        <v>8100.67</v>
      </c>
      <c r="F44" s="12">
        <v>121.75</v>
      </c>
      <c r="G44" s="8"/>
    </row>
    <row r="45" spans="1:7" s="7" customFormat="1" ht="25.5" x14ac:dyDescent="0.2">
      <c r="A45" s="21" t="s">
        <v>45</v>
      </c>
      <c r="B45" s="10">
        <v>18293.3</v>
      </c>
      <c r="C45" s="9"/>
      <c r="D45" s="9"/>
      <c r="E45" s="10">
        <v>23074.14</v>
      </c>
      <c r="F45" s="12">
        <v>126.13</v>
      </c>
      <c r="G45" s="8"/>
    </row>
    <row r="46" spans="1:7" s="7" customFormat="1" ht="12.75" x14ac:dyDescent="0.2">
      <c r="A46" s="21" t="s">
        <v>46</v>
      </c>
      <c r="B46" s="10">
        <v>4079.95</v>
      </c>
      <c r="C46" s="9"/>
      <c r="D46" s="9"/>
      <c r="E46" s="10">
        <v>11276.27</v>
      </c>
      <c r="F46" s="12">
        <v>276.38</v>
      </c>
      <c r="G46" s="8"/>
    </row>
    <row r="47" spans="1:7" s="7" customFormat="1" ht="12.75" x14ac:dyDescent="0.2">
      <c r="A47" s="21" t="s">
        <v>47</v>
      </c>
      <c r="B47" s="12">
        <v>23</v>
      </c>
      <c r="C47" s="9"/>
      <c r="D47" s="9"/>
      <c r="E47" s="9"/>
      <c r="F47" s="9"/>
      <c r="G47" s="8"/>
    </row>
    <row r="48" spans="1:7" s="7" customFormat="1" ht="12.75" x14ac:dyDescent="0.2">
      <c r="A48" s="9" t="s">
        <v>48</v>
      </c>
      <c r="B48" s="10">
        <v>36978.720000000001</v>
      </c>
      <c r="C48" s="9"/>
      <c r="D48" s="9"/>
      <c r="E48" s="10">
        <v>39264.620000000003</v>
      </c>
      <c r="F48" s="12">
        <v>106.18</v>
      </c>
      <c r="G48" s="8"/>
    </row>
    <row r="49" spans="1:7" s="7" customFormat="1" ht="12.75" x14ac:dyDescent="0.2">
      <c r="A49" s="21" t="s">
        <v>49</v>
      </c>
      <c r="B49" s="10">
        <v>7754.19</v>
      </c>
      <c r="C49" s="9"/>
      <c r="D49" s="9"/>
      <c r="E49" s="10">
        <v>5171.45</v>
      </c>
      <c r="F49" s="12">
        <v>66.69</v>
      </c>
      <c r="G49" s="8"/>
    </row>
    <row r="50" spans="1:7" s="7" customFormat="1" ht="12.75" x14ac:dyDescent="0.2">
      <c r="A50" s="21" t="s">
        <v>50</v>
      </c>
      <c r="B50" s="10">
        <v>13819.01</v>
      </c>
      <c r="C50" s="9"/>
      <c r="D50" s="9"/>
      <c r="E50" s="10">
        <v>16406.009999999998</v>
      </c>
      <c r="F50" s="12">
        <v>118.72</v>
      </c>
      <c r="G50" s="8"/>
    </row>
    <row r="51" spans="1:7" s="7" customFormat="1" ht="12.75" x14ac:dyDescent="0.2">
      <c r="A51" s="21" t="s">
        <v>51</v>
      </c>
      <c r="B51" s="10">
        <v>13352.86</v>
      </c>
      <c r="C51" s="9"/>
      <c r="D51" s="9"/>
      <c r="E51" s="10">
        <v>14209.53</v>
      </c>
      <c r="F51" s="12">
        <v>106.42</v>
      </c>
      <c r="G51" s="8"/>
    </row>
    <row r="52" spans="1:7" s="7" customFormat="1" ht="25.5" x14ac:dyDescent="0.2">
      <c r="A52" s="21" t="s">
        <v>52</v>
      </c>
      <c r="B52" s="10">
        <v>1569.3</v>
      </c>
      <c r="C52" s="9"/>
      <c r="D52" s="9"/>
      <c r="E52" s="10">
        <v>2611.94</v>
      </c>
      <c r="F52" s="12">
        <v>166.44</v>
      </c>
      <c r="G52" s="8"/>
    </row>
    <row r="53" spans="1:7" s="7" customFormat="1" ht="12.75" x14ac:dyDescent="0.2">
      <c r="A53" s="21" t="s">
        <v>53</v>
      </c>
      <c r="B53" s="12">
        <v>483.36</v>
      </c>
      <c r="C53" s="9"/>
      <c r="D53" s="9"/>
      <c r="E53" s="12">
        <v>865.69</v>
      </c>
      <c r="F53" s="12">
        <v>179.1</v>
      </c>
      <c r="G53" s="8"/>
    </row>
    <row r="54" spans="1:7" s="7" customFormat="1" ht="12.75" x14ac:dyDescent="0.2">
      <c r="A54" s="9" t="s">
        <v>54</v>
      </c>
      <c r="B54" s="10">
        <v>49845.34</v>
      </c>
      <c r="C54" s="9"/>
      <c r="D54" s="9"/>
      <c r="E54" s="10">
        <v>41651.050000000003</v>
      </c>
      <c r="F54" s="12">
        <v>83.56</v>
      </c>
      <c r="G54" s="8"/>
    </row>
    <row r="55" spans="1:7" s="7" customFormat="1" ht="12.75" x14ac:dyDescent="0.2">
      <c r="A55" s="21" t="s">
        <v>55</v>
      </c>
      <c r="B55" s="10">
        <v>4011.14</v>
      </c>
      <c r="C55" s="9"/>
      <c r="D55" s="9"/>
      <c r="E55" s="10">
        <v>6145.19</v>
      </c>
      <c r="F55" s="12">
        <v>153.19999999999999</v>
      </c>
      <c r="G55" s="8"/>
    </row>
    <row r="56" spans="1:7" s="7" customFormat="1" ht="12.75" x14ac:dyDescent="0.2">
      <c r="A56" s="21" t="s">
        <v>56</v>
      </c>
      <c r="B56" s="10">
        <v>18932.55</v>
      </c>
      <c r="C56" s="9"/>
      <c r="D56" s="9"/>
      <c r="E56" s="10">
        <v>4073.25</v>
      </c>
      <c r="F56" s="12">
        <v>21.51</v>
      </c>
      <c r="G56" s="8"/>
    </row>
    <row r="57" spans="1:7" s="7" customFormat="1" ht="12.75" x14ac:dyDescent="0.2">
      <c r="A57" s="21" t="s">
        <v>57</v>
      </c>
      <c r="B57" s="12">
        <v>41.48</v>
      </c>
      <c r="C57" s="9"/>
      <c r="D57" s="9"/>
      <c r="E57" s="12">
        <v>865.34</v>
      </c>
      <c r="F57" s="10">
        <v>2086.16</v>
      </c>
      <c r="G57" s="8"/>
    </row>
    <row r="58" spans="1:7" s="7" customFormat="1" ht="12.75" x14ac:dyDescent="0.2">
      <c r="A58" s="21" t="s">
        <v>58</v>
      </c>
      <c r="B58" s="10">
        <v>7188.58</v>
      </c>
      <c r="C58" s="9"/>
      <c r="D58" s="9"/>
      <c r="E58" s="10">
        <v>6804.56</v>
      </c>
      <c r="F58" s="12">
        <v>94.66</v>
      </c>
      <c r="G58" s="8"/>
    </row>
    <row r="59" spans="1:7" s="7" customFormat="1" ht="12.75" x14ac:dyDescent="0.2">
      <c r="A59" s="21" t="s">
        <v>59</v>
      </c>
      <c r="B59" s="10">
        <v>8160.65</v>
      </c>
      <c r="C59" s="9"/>
      <c r="D59" s="9"/>
      <c r="E59" s="10">
        <v>12540.85</v>
      </c>
      <c r="F59" s="12">
        <v>153.66999999999999</v>
      </c>
      <c r="G59" s="8"/>
    </row>
    <row r="60" spans="1:7" s="7" customFormat="1" ht="12.75" x14ac:dyDescent="0.2">
      <c r="A60" s="21" t="s">
        <v>60</v>
      </c>
      <c r="B60" s="12">
        <v>225</v>
      </c>
      <c r="C60" s="9"/>
      <c r="D60" s="9"/>
      <c r="E60" s="12">
        <v>472.04</v>
      </c>
      <c r="F60" s="12">
        <v>209.8</v>
      </c>
      <c r="G60" s="8"/>
    </row>
    <row r="61" spans="1:7" s="7" customFormat="1" ht="12.75" x14ac:dyDescent="0.2">
      <c r="A61" s="21" t="s">
        <v>61</v>
      </c>
      <c r="B61" s="12">
        <v>53.2</v>
      </c>
      <c r="C61" s="9"/>
      <c r="D61" s="9"/>
      <c r="E61" s="10">
        <v>1695.2</v>
      </c>
      <c r="F61" s="10">
        <v>3186.47</v>
      </c>
      <c r="G61" s="8"/>
    </row>
    <row r="62" spans="1:7" s="7" customFormat="1" ht="12.75" x14ac:dyDescent="0.2">
      <c r="A62" s="21" t="s">
        <v>62</v>
      </c>
      <c r="B62" s="10">
        <v>4487.66</v>
      </c>
      <c r="C62" s="9"/>
      <c r="D62" s="9"/>
      <c r="E62" s="10">
        <v>3704.05</v>
      </c>
      <c r="F62" s="12">
        <v>82.54</v>
      </c>
      <c r="G62" s="8"/>
    </row>
    <row r="63" spans="1:7" s="7" customFormat="1" ht="12.75" x14ac:dyDescent="0.2">
      <c r="A63" s="21" t="s">
        <v>63</v>
      </c>
      <c r="B63" s="10">
        <v>6745.08</v>
      </c>
      <c r="C63" s="9"/>
      <c r="D63" s="9"/>
      <c r="E63" s="10">
        <v>5350.57</v>
      </c>
      <c r="F63" s="12">
        <v>79.33</v>
      </c>
      <c r="G63" s="8"/>
    </row>
    <row r="64" spans="1:7" s="7" customFormat="1" ht="12.75" x14ac:dyDescent="0.2">
      <c r="A64" s="9" t="s">
        <v>64</v>
      </c>
      <c r="B64" s="9"/>
      <c r="C64" s="9"/>
      <c r="D64" s="9"/>
      <c r="E64" s="10">
        <v>4218.9799999999996</v>
      </c>
      <c r="F64" s="9"/>
      <c r="G64" s="8"/>
    </row>
    <row r="65" spans="1:7" s="7" customFormat="1" ht="25.5" x14ac:dyDescent="0.2">
      <c r="A65" s="21" t="s">
        <v>65</v>
      </c>
      <c r="B65" s="9"/>
      <c r="C65" s="9"/>
      <c r="D65" s="9"/>
      <c r="E65" s="10">
        <v>4218.9799999999996</v>
      </c>
      <c r="F65" s="9"/>
      <c r="G65" s="8"/>
    </row>
    <row r="66" spans="1:7" s="7" customFormat="1" ht="12.75" x14ac:dyDescent="0.2">
      <c r="A66" s="9" t="s">
        <v>66</v>
      </c>
      <c r="B66" s="10">
        <v>2722.93</v>
      </c>
      <c r="C66" s="9"/>
      <c r="D66" s="9"/>
      <c r="E66" s="10">
        <v>2953.51</v>
      </c>
      <c r="F66" s="12">
        <v>108.47</v>
      </c>
      <c r="G66" s="8"/>
    </row>
    <row r="67" spans="1:7" s="7" customFormat="1" ht="25.5" x14ac:dyDescent="0.2">
      <c r="A67" s="21" t="s">
        <v>67</v>
      </c>
      <c r="B67" s="12">
        <v>568.41999999999996</v>
      </c>
      <c r="C67" s="9"/>
      <c r="D67" s="9"/>
      <c r="E67" s="9"/>
      <c r="F67" s="9"/>
      <c r="G67" s="8"/>
    </row>
    <row r="68" spans="1:7" s="7" customFormat="1" ht="12.75" x14ac:dyDescent="0.2">
      <c r="A68" s="21" t="s">
        <v>68</v>
      </c>
      <c r="B68" s="12">
        <v>178.79</v>
      </c>
      <c r="C68" s="9"/>
      <c r="D68" s="9"/>
      <c r="E68" s="12">
        <v>178.79</v>
      </c>
      <c r="F68" s="12">
        <v>100</v>
      </c>
      <c r="G68" s="8"/>
    </row>
    <row r="69" spans="1:7" s="7" customFormat="1" ht="12.75" x14ac:dyDescent="0.2">
      <c r="A69" s="21" t="s">
        <v>69</v>
      </c>
      <c r="B69" s="12">
        <v>580</v>
      </c>
      <c r="C69" s="9"/>
      <c r="D69" s="9"/>
      <c r="E69" s="12">
        <v>555</v>
      </c>
      <c r="F69" s="12">
        <v>95.69</v>
      </c>
      <c r="G69" s="8"/>
    </row>
    <row r="70" spans="1:7" s="7" customFormat="1" ht="12.75" x14ac:dyDescent="0.2">
      <c r="A70" s="21" t="s">
        <v>70</v>
      </c>
      <c r="B70" s="10">
        <v>1395.72</v>
      </c>
      <c r="C70" s="9"/>
      <c r="D70" s="9"/>
      <c r="E70" s="10">
        <v>2179.7199999999998</v>
      </c>
      <c r="F70" s="12">
        <v>156.16999999999999</v>
      </c>
      <c r="G70" s="8"/>
    </row>
    <row r="71" spans="1:7" s="7" customFormat="1" ht="12.75" x14ac:dyDescent="0.2">
      <c r="A71" s="21" t="s">
        <v>71</v>
      </c>
      <c r="B71" s="9"/>
      <c r="C71" s="9"/>
      <c r="D71" s="9"/>
      <c r="E71" s="12">
        <v>40</v>
      </c>
      <c r="F71" s="9"/>
      <c r="G71" s="8"/>
    </row>
    <row r="72" spans="1:7" s="7" customFormat="1" ht="12.75" x14ac:dyDescent="0.2">
      <c r="A72" s="9" t="s">
        <v>72</v>
      </c>
      <c r="B72" s="12">
        <v>259.52999999999997</v>
      </c>
      <c r="C72" s="12">
        <v>523.33000000000004</v>
      </c>
      <c r="D72" s="12">
        <v>523.33000000000004</v>
      </c>
      <c r="E72" s="12">
        <v>95.16</v>
      </c>
      <c r="F72" s="12">
        <v>36.67</v>
      </c>
      <c r="G72" s="11">
        <v>18.18</v>
      </c>
    </row>
    <row r="73" spans="1:7" s="7" customFormat="1" ht="12.75" x14ac:dyDescent="0.2">
      <c r="A73" s="9" t="s">
        <v>73</v>
      </c>
      <c r="B73" s="12">
        <v>259.52999999999997</v>
      </c>
      <c r="C73" s="9"/>
      <c r="D73" s="9"/>
      <c r="E73" s="12">
        <v>95.16</v>
      </c>
      <c r="F73" s="12">
        <v>36.67</v>
      </c>
      <c r="G73" s="8"/>
    </row>
    <row r="74" spans="1:7" s="7" customFormat="1" ht="12.75" x14ac:dyDescent="0.2">
      <c r="A74" s="21" t="s">
        <v>74</v>
      </c>
      <c r="B74" s="12">
        <v>235.81</v>
      </c>
      <c r="C74" s="9"/>
      <c r="D74" s="9"/>
      <c r="E74" s="12">
        <v>94.82</v>
      </c>
      <c r="F74" s="12">
        <v>40.21</v>
      </c>
      <c r="G74" s="8"/>
    </row>
    <row r="75" spans="1:7" s="7" customFormat="1" ht="25.5" x14ac:dyDescent="0.2">
      <c r="A75" s="21" t="s">
        <v>75</v>
      </c>
      <c r="B75" s="12">
        <v>23.72</v>
      </c>
      <c r="C75" s="9"/>
      <c r="D75" s="9"/>
      <c r="E75" s="12">
        <v>0.34</v>
      </c>
      <c r="F75" s="12">
        <v>1.43</v>
      </c>
      <c r="G75" s="8"/>
    </row>
    <row r="76" spans="1:7" s="7" customFormat="1" ht="25.5" x14ac:dyDescent="0.2">
      <c r="A76" s="9" t="s">
        <v>76</v>
      </c>
      <c r="B76" s="10">
        <v>39350</v>
      </c>
      <c r="C76" s="10">
        <v>39350</v>
      </c>
      <c r="D76" s="10">
        <v>39350</v>
      </c>
      <c r="E76" s="10">
        <v>55334.83</v>
      </c>
      <c r="F76" s="12">
        <v>140.62</v>
      </c>
      <c r="G76" s="11">
        <v>140.62</v>
      </c>
    </row>
    <row r="77" spans="1:7" s="7" customFormat="1" ht="12.75" x14ac:dyDescent="0.2">
      <c r="A77" s="9" t="s">
        <v>77</v>
      </c>
      <c r="B77" s="10">
        <v>39350</v>
      </c>
      <c r="C77" s="9"/>
      <c r="D77" s="9"/>
      <c r="E77" s="10">
        <v>39350</v>
      </c>
      <c r="F77" s="12">
        <v>100</v>
      </c>
      <c r="G77" s="8"/>
    </row>
    <row r="78" spans="1:7" s="7" customFormat="1" ht="12.75" x14ac:dyDescent="0.2">
      <c r="A78" s="21" t="s">
        <v>78</v>
      </c>
      <c r="B78" s="10">
        <v>39350</v>
      </c>
      <c r="C78" s="9"/>
      <c r="D78" s="9"/>
      <c r="E78" s="10">
        <v>39350</v>
      </c>
      <c r="F78" s="12">
        <v>100</v>
      </c>
      <c r="G78" s="8"/>
    </row>
    <row r="79" spans="1:7" s="7" customFormat="1" ht="25.5" x14ac:dyDescent="0.2">
      <c r="A79" s="9" t="s">
        <v>79</v>
      </c>
      <c r="B79" s="9"/>
      <c r="C79" s="9"/>
      <c r="D79" s="9"/>
      <c r="E79" s="10">
        <v>15984.83</v>
      </c>
      <c r="F79" s="9"/>
      <c r="G79" s="8"/>
    </row>
    <row r="80" spans="1:7" s="7" customFormat="1" ht="25.5" x14ac:dyDescent="0.2">
      <c r="A80" s="21" t="s">
        <v>80</v>
      </c>
      <c r="B80" s="9"/>
      <c r="C80" s="9"/>
      <c r="D80" s="9"/>
      <c r="E80" s="10">
        <v>15984.83</v>
      </c>
      <c r="F80" s="9"/>
      <c r="G80" s="8"/>
    </row>
    <row r="81" spans="1:7" s="7" customFormat="1" ht="25.5" x14ac:dyDescent="0.2">
      <c r="A81" s="9" t="s">
        <v>81</v>
      </c>
      <c r="B81" s="12">
        <v>480</v>
      </c>
      <c r="C81" s="10">
        <v>1766.36</v>
      </c>
      <c r="D81" s="10">
        <v>1766.36</v>
      </c>
      <c r="E81" s="12">
        <v>0.08</v>
      </c>
      <c r="F81" s="12">
        <v>0.02</v>
      </c>
      <c r="G81" s="8"/>
    </row>
    <row r="82" spans="1:7" s="7" customFormat="1" ht="25.5" x14ac:dyDescent="0.2">
      <c r="A82" s="9" t="s">
        <v>82</v>
      </c>
      <c r="B82" s="12">
        <v>480</v>
      </c>
      <c r="C82" s="9"/>
      <c r="D82" s="9"/>
      <c r="E82" s="12">
        <v>0.08</v>
      </c>
      <c r="F82" s="12">
        <v>0.02</v>
      </c>
      <c r="G82" s="8"/>
    </row>
    <row r="83" spans="1:7" s="7" customFormat="1" ht="12.75" x14ac:dyDescent="0.2">
      <c r="A83" s="21" t="s">
        <v>83</v>
      </c>
      <c r="B83" s="12">
        <v>480</v>
      </c>
      <c r="C83" s="9"/>
      <c r="D83" s="9"/>
      <c r="E83" s="12">
        <v>0.08</v>
      </c>
      <c r="F83" s="12">
        <v>0.02</v>
      </c>
      <c r="G83" s="8"/>
    </row>
    <row r="84" spans="1:7" s="7" customFormat="1" ht="25.5" x14ac:dyDescent="0.2">
      <c r="A84" s="9" t="s">
        <v>84</v>
      </c>
      <c r="B84" s="12">
        <v>949.5</v>
      </c>
      <c r="C84" s="12">
        <v>949.5</v>
      </c>
      <c r="D84" s="12">
        <v>949.5</v>
      </c>
      <c r="E84" s="12">
        <v>913.5</v>
      </c>
      <c r="F84" s="12">
        <v>96.21</v>
      </c>
      <c r="G84" s="11">
        <v>96.21</v>
      </c>
    </row>
    <row r="85" spans="1:7" s="7" customFormat="1" ht="12.75" x14ac:dyDescent="0.2">
      <c r="A85" s="9" t="s">
        <v>85</v>
      </c>
      <c r="B85" s="12">
        <v>949.5</v>
      </c>
      <c r="C85" s="9"/>
      <c r="D85" s="9"/>
      <c r="E85" s="12">
        <v>913.5</v>
      </c>
      <c r="F85" s="12">
        <v>96.21</v>
      </c>
      <c r="G85" s="8"/>
    </row>
    <row r="86" spans="1:7" s="7" customFormat="1" ht="12.75" x14ac:dyDescent="0.2">
      <c r="A86" s="21" t="s">
        <v>86</v>
      </c>
      <c r="B86" s="12">
        <v>949.5</v>
      </c>
      <c r="C86" s="9"/>
      <c r="D86" s="9"/>
      <c r="E86" s="12">
        <v>913.5</v>
      </c>
      <c r="F86" s="12">
        <v>96.21</v>
      </c>
      <c r="G86" s="8"/>
    </row>
    <row r="87" spans="1:7" s="7" customFormat="1" ht="12.75" x14ac:dyDescent="0.2">
      <c r="A87" s="9" t="s">
        <v>87</v>
      </c>
      <c r="B87" s="10">
        <v>2306.36</v>
      </c>
      <c r="C87" s="10">
        <v>40413.199999999997</v>
      </c>
      <c r="D87" s="10">
        <v>40413.199999999997</v>
      </c>
      <c r="E87" s="9"/>
      <c r="F87" s="9"/>
      <c r="G87" s="8"/>
    </row>
    <row r="88" spans="1:7" s="7" customFormat="1" ht="25.5" x14ac:dyDescent="0.2">
      <c r="A88" s="9" t="s">
        <v>88</v>
      </c>
      <c r="B88" s="10">
        <v>2306.36</v>
      </c>
      <c r="C88" s="10">
        <v>40413.199999999997</v>
      </c>
      <c r="D88" s="10">
        <v>40413.199999999997</v>
      </c>
      <c r="E88" s="9"/>
      <c r="F88" s="9"/>
      <c r="G88" s="8"/>
    </row>
    <row r="89" spans="1:7" s="7" customFormat="1" ht="12.75" x14ac:dyDescent="0.2">
      <c r="A89" s="9" t="s">
        <v>89</v>
      </c>
      <c r="B89" s="10">
        <v>2049.73</v>
      </c>
      <c r="C89" s="9"/>
      <c r="D89" s="9"/>
      <c r="E89" s="9"/>
      <c r="F89" s="9"/>
      <c r="G89" s="8"/>
    </row>
    <row r="90" spans="1:7" s="7" customFormat="1" ht="12.75" x14ac:dyDescent="0.2">
      <c r="A90" s="21" t="s">
        <v>90</v>
      </c>
      <c r="B90" s="10">
        <v>2049.73</v>
      </c>
      <c r="C90" s="9"/>
      <c r="D90" s="9"/>
      <c r="E90" s="9"/>
      <c r="F90" s="9"/>
      <c r="G90" s="8"/>
    </row>
    <row r="91" spans="1:7" s="7" customFormat="1" ht="25.5" x14ac:dyDescent="0.2">
      <c r="A91" s="9" t="s">
        <v>91</v>
      </c>
      <c r="B91" s="12">
        <v>256.63</v>
      </c>
      <c r="C91" s="9"/>
      <c r="D91" s="9"/>
      <c r="E91" s="9"/>
      <c r="F91" s="9"/>
      <c r="G91" s="8"/>
    </row>
    <row r="92" spans="1:7" s="7" customFormat="1" ht="12.75" x14ac:dyDescent="0.2">
      <c r="A92" s="21" t="s">
        <v>92</v>
      </c>
      <c r="B92" s="12">
        <v>256.63</v>
      </c>
      <c r="C92" s="9"/>
      <c r="D92" s="9"/>
      <c r="E92" s="9"/>
      <c r="F92" s="9"/>
      <c r="G92" s="8"/>
    </row>
    <row r="93" spans="1:7" s="4" customFormat="1" ht="12.75" x14ac:dyDescent="0.2">
      <c r="A93" s="6" t="s">
        <v>93</v>
      </c>
      <c r="B93" s="18">
        <v>964138.98</v>
      </c>
      <c r="C93" s="18">
        <v>1965967.26</v>
      </c>
      <c r="D93" s="18">
        <v>1965967.26</v>
      </c>
      <c r="E93" s="18">
        <v>937777.81</v>
      </c>
      <c r="F93" s="20">
        <v>97.27</v>
      </c>
      <c r="G93" s="19">
        <v>47.7</v>
      </c>
    </row>
  </sheetData>
  <mergeCells count="1">
    <mergeCell ref="A1:G1"/>
  </mergeCells>
  <pageMargins left="0.75" right="0.75" top="1" bottom="1" header="0.5" footer="0.5"/>
  <pageSetup paperSize="9" scale="6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sqref="A1:G44"/>
    </sheetView>
  </sheetViews>
  <sheetFormatPr defaultRowHeight="11.25" x14ac:dyDescent="0.15"/>
  <cols>
    <col min="1" max="1" width="50.85546875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ht="69" customHeight="1" thickBot="1" x14ac:dyDescent="0.2">
      <c r="A1" s="95" t="s">
        <v>126</v>
      </c>
      <c r="B1" s="96"/>
      <c r="C1" s="96"/>
      <c r="D1" s="96"/>
      <c r="E1" s="96"/>
      <c r="F1" s="96"/>
      <c r="G1" s="96"/>
    </row>
    <row r="2" spans="1:7" s="2" customFormat="1" ht="22.5" customHeight="1" thickBot="1" x14ac:dyDescent="0.2">
      <c r="A2" s="3" t="s">
        <v>0</v>
      </c>
      <c r="B2" s="3" t="s">
        <v>152</v>
      </c>
      <c r="C2" s="3" t="s">
        <v>153</v>
      </c>
      <c r="D2" s="3" t="s">
        <v>154</v>
      </c>
      <c r="E2" s="3" t="s">
        <v>155</v>
      </c>
      <c r="F2" s="3" t="s">
        <v>1</v>
      </c>
      <c r="G2" s="3" t="s">
        <v>2</v>
      </c>
    </row>
    <row r="3" spans="1:7" s="4" customFormat="1" ht="12.75" x14ac:dyDescent="0.2">
      <c r="A3" s="6" t="s">
        <v>3</v>
      </c>
      <c r="B3" s="6"/>
      <c r="C3" s="6"/>
      <c r="D3" s="6"/>
      <c r="E3" s="6"/>
      <c r="F3" s="6"/>
      <c r="G3" s="5"/>
    </row>
    <row r="4" spans="1:7" s="7" customFormat="1" ht="12.75" x14ac:dyDescent="0.2">
      <c r="A4" s="71" t="s">
        <v>127</v>
      </c>
      <c r="B4" s="72">
        <v>24242.73</v>
      </c>
      <c r="C4" s="72">
        <v>40942.480000000003</v>
      </c>
      <c r="D4" s="72">
        <v>40942.480000000003</v>
      </c>
      <c r="E4" s="72">
        <v>17951.919999999998</v>
      </c>
      <c r="F4" s="73">
        <v>74.05</v>
      </c>
      <c r="G4" s="11">
        <v>43.85</v>
      </c>
    </row>
    <row r="5" spans="1:7" s="7" customFormat="1" ht="12.75" x14ac:dyDescent="0.2">
      <c r="A5" s="71" t="s">
        <v>128</v>
      </c>
      <c r="B5" s="72">
        <v>24242.73</v>
      </c>
      <c r="C5" s="72">
        <v>40942.480000000003</v>
      </c>
      <c r="D5" s="72">
        <v>40942.480000000003</v>
      </c>
      <c r="E5" s="72">
        <v>17951.919999999998</v>
      </c>
      <c r="F5" s="73">
        <v>74.05</v>
      </c>
      <c r="G5" s="11">
        <v>43.85</v>
      </c>
    </row>
    <row r="6" spans="1:7" s="7" customFormat="1" ht="12.75" x14ac:dyDescent="0.2">
      <c r="A6" s="71" t="s">
        <v>129</v>
      </c>
      <c r="B6" s="72">
        <v>11139.07</v>
      </c>
      <c r="C6" s="72">
        <v>29566.36</v>
      </c>
      <c r="D6" s="72">
        <v>29566.36</v>
      </c>
      <c r="E6" s="72">
        <v>13392.02</v>
      </c>
      <c r="F6" s="73">
        <v>120.23</v>
      </c>
      <c r="G6" s="11">
        <v>45.29</v>
      </c>
    </row>
    <row r="7" spans="1:7" s="7" customFormat="1" ht="12.75" x14ac:dyDescent="0.2">
      <c r="A7" s="71" t="s">
        <v>130</v>
      </c>
      <c r="B7" s="72">
        <v>11139.07</v>
      </c>
      <c r="C7" s="72">
        <v>29566.36</v>
      </c>
      <c r="D7" s="72">
        <v>29566.36</v>
      </c>
      <c r="E7" s="72">
        <v>13392.02</v>
      </c>
      <c r="F7" s="73">
        <v>120.23</v>
      </c>
      <c r="G7" s="11">
        <v>45.29</v>
      </c>
    </row>
    <row r="8" spans="1:7" s="7" customFormat="1" ht="12.75" x14ac:dyDescent="0.2">
      <c r="A8" s="71" t="s">
        <v>131</v>
      </c>
      <c r="B8" s="72">
        <v>72027.199999999997</v>
      </c>
      <c r="C8" s="72">
        <v>140800</v>
      </c>
      <c r="D8" s="72">
        <v>140800</v>
      </c>
      <c r="E8" s="72">
        <v>85952.49</v>
      </c>
      <c r="F8" s="73">
        <v>119.33</v>
      </c>
      <c r="G8" s="11">
        <v>61.05</v>
      </c>
    </row>
    <row r="9" spans="1:7" s="7" customFormat="1" ht="25.5" x14ac:dyDescent="0.2">
      <c r="A9" s="71" t="s">
        <v>132</v>
      </c>
      <c r="B9" s="72">
        <v>6039.7</v>
      </c>
      <c r="C9" s="72">
        <v>9000</v>
      </c>
      <c r="D9" s="72">
        <v>9000</v>
      </c>
      <c r="E9" s="72">
        <v>3340</v>
      </c>
      <c r="F9" s="73">
        <v>55.3</v>
      </c>
      <c r="G9" s="11">
        <v>37.11</v>
      </c>
    </row>
    <row r="10" spans="1:7" s="7" customFormat="1" ht="12.75" x14ac:dyDescent="0.2">
      <c r="A10" s="71" t="s">
        <v>133</v>
      </c>
      <c r="B10" s="72">
        <v>65987.5</v>
      </c>
      <c r="C10" s="72">
        <v>131800</v>
      </c>
      <c r="D10" s="72">
        <v>131800</v>
      </c>
      <c r="E10" s="72">
        <v>82612.490000000005</v>
      </c>
      <c r="F10" s="73">
        <v>125.19</v>
      </c>
      <c r="G10" s="11">
        <v>62.68</v>
      </c>
    </row>
    <row r="11" spans="1:7" s="7" customFormat="1" ht="12.75" x14ac:dyDescent="0.2">
      <c r="A11" s="71" t="s">
        <v>134</v>
      </c>
      <c r="B11" s="72">
        <v>678940.6</v>
      </c>
      <c r="C11" s="72">
        <v>1580061.76</v>
      </c>
      <c r="D11" s="72">
        <v>1580061.76</v>
      </c>
      <c r="E11" s="72">
        <v>795561.82</v>
      </c>
      <c r="F11" s="73">
        <v>117.18</v>
      </c>
      <c r="G11" s="11">
        <v>50.35</v>
      </c>
    </row>
    <row r="12" spans="1:7" s="7" customFormat="1" ht="12.75" x14ac:dyDescent="0.2">
      <c r="A12" s="71" t="s">
        <v>135</v>
      </c>
      <c r="B12" s="74"/>
      <c r="C12" s="72">
        <v>1565732.36</v>
      </c>
      <c r="D12" s="72">
        <v>1565732.36</v>
      </c>
      <c r="E12" s="72">
        <v>769965.22</v>
      </c>
      <c r="F12" s="74"/>
      <c r="G12" s="11">
        <v>49.18</v>
      </c>
    </row>
    <row r="13" spans="1:7" s="7" customFormat="1" ht="12.75" x14ac:dyDescent="0.2">
      <c r="A13" s="71" t="s">
        <v>136</v>
      </c>
      <c r="B13" s="74"/>
      <c r="C13" s="72">
        <v>11829.4</v>
      </c>
      <c r="D13" s="72">
        <v>11829.4</v>
      </c>
      <c r="E13" s="72">
        <v>25596.6</v>
      </c>
      <c r="F13" s="74"/>
      <c r="G13" s="11">
        <v>216.38</v>
      </c>
    </row>
    <row r="14" spans="1:7" s="7" customFormat="1" ht="12.75" x14ac:dyDescent="0.2">
      <c r="A14" s="71" t="s">
        <v>137</v>
      </c>
      <c r="B14" s="74"/>
      <c r="C14" s="72">
        <v>2500</v>
      </c>
      <c r="D14" s="72">
        <v>2500</v>
      </c>
      <c r="E14" s="74"/>
      <c r="F14" s="74"/>
      <c r="G14" s="8"/>
    </row>
    <row r="15" spans="1:7" s="7" customFormat="1" ht="12.75" x14ac:dyDescent="0.2">
      <c r="A15" s="71" t="s">
        <v>138</v>
      </c>
      <c r="B15" s="72">
        <v>2323.7199999999998</v>
      </c>
      <c r="C15" s="74"/>
      <c r="D15" s="74"/>
      <c r="E15" s="74"/>
      <c r="F15" s="74"/>
      <c r="G15" s="8"/>
    </row>
    <row r="16" spans="1:7" s="7" customFormat="1" ht="12.75" x14ac:dyDescent="0.2">
      <c r="A16" s="71" t="s">
        <v>139</v>
      </c>
      <c r="B16" s="72">
        <v>672376.75</v>
      </c>
      <c r="C16" s="74"/>
      <c r="D16" s="74"/>
      <c r="E16" s="74"/>
      <c r="F16" s="74"/>
      <c r="G16" s="8"/>
    </row>
    <row r="17" spans="1:7" s="7" customFormat="1" ht="12.75" x14ac:dyDescent="0.2">
      <c r="A17" s="71" t="s">
        <v>140</v>
      </c>
      <c r="B17" s="72">
        <v>4240.13</v>
      </c>
      <c r="C17" s="74"/>
      <c r="D17" s="74"/>
      <c r="E17" s="74"/>
      <c r="F17" s="74"/>
      <c r="G17" s="8"/>
    </row>
    <row r="18" spans="1:7" s="7" customFormat="1" ht="12.75" x14ac:dyDescent="0.2">
      <c r="A18" s="71" t="s">
        <v>141</v>
      </c>
      <c r="B18" s="74"/>
      <c r="C18" s="72">
        <v>1400</v>
      </c>
      <c r="D18" s="72">
        <v>1400</v>
      </c>
      <c r="E18" s="74"/>
      <c r="F18" s="74"/>
      <c r="G18" s="8"/>
    </row>
    <row r="19" spans="1:7" s="7" customFormat="1" ht="12.75" x14ac:dyDescent="0.2">
      <c r="A19" s="71" t="s">
        <v>142</v>
      </c>
      <c r="B19" s="74"/>
      <c r="C19" s="72">
        <v>1400</v>
      </c>
      <c r="D19" s="72">
        <v>1400</v>
      </c>
      <c r="E19" s="74"/>
      <c r="F19" s="74"/>
      <c r="G19" s="8"/>
    </row>
    <row r="20" spans="1:7" s="7" customFormat="1" ht="38.25" x14ac:dyDescent="0.2">
      <c r="A20" s="71" t="s">
        <v>143</v>
      </c>
      <c r="B20" s="74"/>
      <c r="C20" s="72">
        <v>1500</v>
      </c>
      <c r="D20" s="72">
        <v>1500</v>
      </c>
      <c r="E20" s="74"/>
      <c r="F20" s="74"/>
      <c r="G20" s="8"/>
    </row>
    <row r="21" spans="1:7" s="7" customFormat="1" ht="25.5" x14ac:dyDescent="0.2">
      <c r="A21" s="71" t="s">
        <v>144</v>
      </c>
      <c r="B21" s="74"/>
      <c r="C21" s="72">
        <v>1500</v>
      </c>
      <c r="D21" s="72">
        <v>1500</v>
      </c>
      <c r="E21" s="74"/>
      <c r="F21" s="74"/>
      <c r="G21" s="8"/>
    </row>
    <row r="22" spans="1:7" s="4" customFormat="1" ht="12.75" x14ac:dyDescent="0.2">
      <c r="A22" s="6" t="s">
        <v>32</v>
      </c>
      <c r="B22" s="18">
        <v>786349.6</v>
      </c>
      <c r="C22" s="18">
        <v>1794270.6</v>
      </c>
      <c r="D22" s="18">
        <v>1794270.6</v>
      </c>
      <c r="E22" s="18">
        <v>912858.25</v>
      </c>
      <c r="F22" s="20">
        <v>116.09</v>
      </c>
      <c r="G22" s="19">
        <v>50.88</v>
      </c>
    </row>
    <row r="23" spans="1:7" s="7" customFormat="1" ht="12.75" x14ac:dyDescent="0.2">
      <c r="A23" s="71" t="s">
        <v>127</v>
      </c>
      <c r="B23" s="72">
        <v>29125.23</v>
      </c>
      <c r="C23" s="72">
        <v>40942.480000000003</v>
      </c>
      <c r="D23" s="72">
        <v>40942.480000000003</v>
      </c>
      <c r="E23" s="72">
        <v>17922.16</v>
      </c>
      <c r="F23" s="73">
        <v>61.53</v>
      </c>
      <c r="G23" s="11">
        <v>43.77</v>
      </c>
    </row>
    <row r="24" spans="1:7" s="7" customFormat="1" ht="12.75" x14ac:dyDescent="0.2">
      <c r="A24" s="71" t="s">
        <v>128</v>
      </c>
      <c r="B24" s="72">
        <v>29125.23</v>
      </c>
      <c r="C24" s="72">
        <v>40942.480000000003</v>
      </c>
      <c r="D24" s="72">
        <v>40942.480000000003</v>
      </c>
      <c r="E24" s="72">
        <v>17922.16</v>
      </c>
      <c r="F24" s="73">
        <v>61.53</v>
      </c>
      <c r="G24" s="11">
        <v>43.77</v>
      </c>
    </row>
    <row r="25" spans="1:7" s="7" customFormat="1" ht="12.75" x14ac:dyDescent="0.2">
      <c r="A25" s="71" t="s">
        <v>129</v>
      </c>
      <c r="B25" s="72">
        <v>10175.870000000001</v>
      </c>
      <c r="C25" s="72">
        <v>48566.36</v>
      </c>
      <c r="D25" s="72">
        <v>48566.36</v>
      </c>
      <c r="E25" s="72">
        <v>8444.15</v>
      </c>
      <c r="F25" s="73">
        <v>82.98</v>
      </c>
      <c r="G25" s="11">
        <v>17.39</v>
      </c>
    </row>
    <row r="26" spans="1:7" s="7" customFormat="1" ht="12.75" x14ac:dyDescent="0.2">
      <c r="A26" s="71" t="s">
        <v>130</v>
      </c>
      <c r="B26" s="72">
        <v>9178.9599999999991</v>
      </c>
      <c r="C26" s="72">
        <v>29566.36</v>
      </c>
      <c r="D26" s="72">
        <v>29566.36</v>
      </c>
      <c r="E26" s="72">
        <v>1063.9000000000001</v>
      </c>
      <c r="F26" s="73">
        <v>11.59</v>
      </c>
      <c r="G26" s="11">
        <v>3.6</v>
      </c>
    </row>
    <row r="27" spans="1:7" s="7" customFormat="1" ht="25.5" x14ac:dyDescent="0.2">
      <c r="A27" s="71" t="s">
        <v>145</v>
      </c>
      <c r="B27" s="73">
        <v>996.91</v>
      </c>
      <c r="C27" s="72">
        <v>19000</v>
      </c>
      <c r="D27" s="72">
        <v>19000</v>
      </c>
      <c r="E27" s="72">
        <v>7380.25</v>
      </c>
      <c r="F27" s="73">
        <v>740.31</v>
      </c>
      <c r="G27" s="11">
        <v>38.840000000000003</v>
      </c>
    </row>
    <row r="28" spans="1:7" s="7" customFormat="1" ht="12.75" x14ac:dyDescent="0.2">
      <c r="A28" s="71" t="s">
        <v>131</v>
      </c>
      <c r="B28" s="72">
        <v>81675.37</v>
      </c>
      <c r="C28" s="72">
        <v>141800</v>
      </c>
      <c r="D28" s="72">
        <v>141800</v>
      </c>
      <c r="E28" s="72">
        <v>94269.14</v>
      </c>
      <c r="F28" s="73">
        <v>115.42</v>
      </c>
      <c r="G28" s="11">
        <v>66.48</v>
      </c>
    </row>
    <row r="29" spans="1:7" s="7" customFormat="1" ht="25.5" x14ac:dyDescent="0.2">
      <c r="A29" s="71" t="s">
        <v>132</v>
      </c>
      <c r="B29" s="72">
        <v>6040</v>
      </c>
      <c r="C29" s="72">
        <v>9000</v>
      </c>
      <c r="D29" s="72">
        <v>9000</v>
      </c>
      <c r="E29" s="72">
        <v>3340.08</v>
      </c>
      <c r="F29" s="73">
        <v>55.3</v>
      </c>
      <c r="G29" s="11">
        <v>37.11</v>
      </c>
    </row>
    <row r="30" spans="1:7" s="7" customFormat="1" ht="12.75" x14ac:dyDescent="0.2">
      <c r="A30" s="71" t="s">
        <v>133</v>
      </c>
      <c r="B30" s="72">
        <v>75347.16</v>
      </c>
      <c r="C30" s="72">
        <v>131800</v>
      </c>
      <c r="D30" s="72">
        <v>131800</v>
      </c>
      <c r="E30" s="72">
        <v>89322.18</v>
      </c>
      <c r="F30" s="73">
        <v>118.55</v>
      </c>
      <c r="G30" s="11">
        <v>67.77</v>
      </c>
    </row>
    <row r="31" spans="1:7" s="7" customFormat="1" ht="12.75" x14ac:dyDescent="0.2">
      <c r="A31" s="71" t="s">
        <v>146</v>
      </c>
      <c r="B31" s="73">
        <v>288.20999999999998</v>
      </c>
      <c r="C31" s="72">
        <v>1000</v>
      </c>
      <c r="D31" s="72">
        <v>1000</v>
      </c>
      <c r="E31" s="72">
        <v>1606.88</v>
      </c>
      <c r="F31" s="73">
        <v>557.54</v>
      </c>
      <c r="G31" s="11">
        <v>160.69</v>
      </c>
    </row>
    <row r="32" spans="1:7" s="7" customFormat="1" ht="12.75" x14ac:dyDescent="0.2">
      <c r="A32" s="71" t="s">
        <v>134</v>
      </c>
      <c r="B32" s="72">
        <v>824435.95</v>
      </c>
      <c r="C32" s="72">
        <v>1653651.31</v>
      </c>
      <c r="D32" s="72">
        <v>1653651.31</v>
      </c>
      <c r="E32" s="72">
        <v>817142.36</v>
      </c>
      <c r="F32" s="73">
        <v>99.12</v>
      </c>
      <c r="G32" s="11">
        <v>49.41</v>
      </c>
    </row>
    <row r="33" spans="1:7" s="7" customFormat="1" ht="12.75" x14ac:dyDescent="0.2">
      <c r="A33" s="71" t="s">
        <v>135</v>
      </c>
      <c r="B33" s="74"/>
      <c r="C33" s="72">
        <v>1566329.91</v>
      </c>
      <c r="D33" s="72">
        <v>1566329.91</v>
      </c>
      <c r="E33" s="72">
        <v>758804.68</v>
      </c>
      <c r="F33" s="74"/>
      <c r="G33" s="11">
        <v>48.44</v>
      </c>
    </row>
    <row r="34" spans="1:7" s="7" customFormat="1" ht="12.75" x14ac:dyDescent="0.2">
      <c r="A34" s="71" t="s">
        <v>136</v>
      </c>
      <c r="B34" s="74"/>
      <c r="C34" s="72">
        <v>84821.4</v>
      </c>
      <c r="D34" s="72">
        <v>84821.4</v>
      </c>
      <c r="E34" s="72">
        <v>57397.48</v>
      </c>
      <c r="F34" s="74"/>
      <c r="G34" s="11">
        <v>67.67</v>
      </c>
    </row>
    <row r="35" spans="1:7" s="7" customFormat="1" ht="12.75" x14ac:dyDescent="0.2">
      <c r="A35" s="71" t="s">
        <v>137</v>
      </c>
      <c r="B35" s="74"/>
      <c r="C35" s="72">
        <v>2500</v>
      </c>
      <c r="D35" s="72">
        <v>2500</v>
      </c>
      <c r="E35" s="73">
        <v>940.2</v>
      </c>
      <c r="F35" s="74"/>
      <c r="G35" s="11">
        <v>37.61</v>
      </c>
    </row>
    <row r="36" spans="1:7" s="7" customFormat="1" ht="12.75" x14ac:dyDescent="0.2">
      <c r="A36" s="71" t="s">
        <v>138</v>
      </c>
      <c r="B36" s="72">
        <v>2603.17</v>
      </c>
      <c r="C36" s="74"/>
      <c r="D36" s="74"/>
      <c r="E36" s="74"/>
      <c r="F36" s="74"/>
      <c r="G36" s="8"/>
    </row>
    <row r="37" spans="1:7" s="7" customFormat="1" ht="12.75" x14ac:dyDescent="0.2">
      <c r="A37" s="71" t="s">
        <v>139</v>
      </c>
      <c r="B37" s="72">
        <v>770987.18</v>
      </c>
      <c r="C37" s="74"/>
      <c r="D37" s="74"/>
      <c r="E37" s="74"/>
      <c r="F37" s="74"/>
      <c r="G37" s="8"/>
    </row>
    <row r="38" spans="1:7" s="7" customFormat="1" ht="12.75" x14ac:dyDescent="0.2">
      <c r="A38" s="71" t="s">
        <v>140</v>
      </c>
      <c r="B38" s="72">
        <v>50845.599999999999</v>
      </c>
      <c r="C38" s="74"/>
      <c r="D38" s="74"/>
      <c r="E38" s="74"/>
      <c r="F38" s="74"/>
      <c r="G38" s="8"/>
    </row>
    <row r="39" spans="1:7" s="7" customFormat="1" ht="12.75" x14ac:dyDescent="0.2">
      <c r="A39" s="71" t="s">
        <v>141</v>
      </c>
      <c r="B39" s="74"/>
      <c r="C39" s="72">
        <v>1400</v>
      </c>
      <c r="D39" s="72">
        <v>1400</v>
      </c>
      <c r="E39" s="74"/>
      <c r="F39" s="74"/>
      <c r="G39" s="8"/>
    </row>
    <row r="40" spans="1:7" s="7" customFormat="1" ht="12.75" x14ac:dyDescent="0.2">
      <c r="A40" s="71" t="s">
        <v>142</v>
      </c>
      <c r="B40" s="74"/>
      <c r="C40" s="72">
        <v>1400</v>
      </c>
      <c r="D40" s="72">
        <v>1400</v>
      </c>
      <c r="E40" s="74"/>
      <c r="F40" s="74"/>
      <c r="G40" s="8"/>
    </row>
    <row r="41" spans="1:7" s="7" customFormat="1" ht="38.25" x14ac:dyDescent="0.2">
      <c r="A41" s="71" t="s">
        <v>143</v>
      </c>
      <c r="B41" s="72">
        <v>18726.560000000001</v>
      </c>
      <c r="C41" s="72">
        <v>79607.11</v>
      </c>
      <c r="D41" s="72">
        <v>79607.11</v>
      </c>
      <c r="E41" s="74"/>
      <c r="F41" s="74"/>
      <c r="G41" s="8"/>
    </row>
    <row r="42" spans="1:7" s="7" customFormat="1" ht="25.5" x14ac:dyDescent="0.2">
      <c r="A42" s="71" t="s">
        <v>144</v>
      </c>
      <c r="B42" s="74"/>
      <c r="C42" s="72">
        <v>1500</v>
      </c>
      <c r="D42" s="72">
        <v>1500</v>
      </c>
      <c r="E42" s="74"/>
      <c r="F42" s="74"/>
      <c r="G42" s="8"/>
    </row>
    <row r="43" spans="1:7" s="7" customFormat="1" ht="38.25" x14ac:dyDescent="0.2">
      <c r="A43" s="71" t="s">
        <v>147</v>
      </c>
      <c r="B43" s="72">
        <v>18726.560000000001</v>
      </c>
      <c r="C43" s="72">
        <v>78107.11</v>
      </c>
      <c r="D43" s="72">
        <v>78107.11</v>
      </c>
      <c r="E43" s="74"/>
      <c r="F43" s="74"/>
      <c r="G43" s="8"/>
    </row>
    <row r="44" spans="1:7" s="4" customFormat="1" ht="12.75" x14ac:dyDescent="0.2">
      <c r="A44" s="6" t="s">
        <v>93</v>
      </c>
      <c r="B44" s="18">
        <v>964138.98</v>
      </c>
      <c r="C44" s="18">
        <v>1965967.26</v>
      </c>
      <c r="D44" s="18">
        <v>1965967.26</v>
      </c>
      <c r="E44" s="18">
        <v>937777.81</v>
      </c>
      <c r="F44" s="20">
        <v>97.27</v>
      </c>
      <c r="G44" s="19">
        <v>47.7</v>
      </c>
    </row>
  </sheetData>
  <mergeCells count="1">
    <mergeCell ref="A1:G1"/>
  </mergeCells>
  <pageMargins left="0.7" right="0.7" top="0.75" bottom="0.75" header="0.3" footer="0.3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A14" sqref="A14"/>
    </sheetView>
  </sheetViews>
  <sheetFormatPr defaultRowHeight="11.25" x14ac:dyDescent="0.15"/>
  <cols>
    <col min="1" max="1" width="46.7109375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ht="67.5" customHeight="1" thickBot="1" x14ac:dyDescent="0.2">
      <c r="A1" s="95" t="s">
        <v>148</v>
      </c>
      <c r="B1" s="96"/>
      <c r="C1" s="96"/>
      <c r="D1" s="96"/>
      <c r="E1" s="96"/>
      <c r="F1" s="96"/>
      <c r="G1" s="96"/>
    </row>
    <row r="2" spans="1:7" s="2" customFormat="1" ht="30.75" customHeight="1" thickBot="1" x14ac:dyDescent="0.2">
      <c r="A2" s="3" t="s">
        <v>0</v>
      </c>
      <c r="B2" s="3" t="s">
        <v>152</v>
      </c>
      <c r="C2" s="3" t="s">
        <v>153</v>
      </c>
      <c r="D2" s="3" t="s">
        <v>154</v>
      </c>
      <c r="E2" s="3" t="s">
        <v>155</v>
      </c>
      <c r="F2" s="3" t="s">
        <v>1</v>
      </c>
      <c r="G2" s="3" t="s">
        <v>2</v>
      </c>
    </row>
    <row r="3" spans="1:7" s="4" customFormat="1" ht="12.75" x14ac:dyDescent="0.2">
      <c r="A3" s="6" t="s">
        <v>3</v>
      </c>
      <c r="B3" s="6"/>
      <c r="C3" s="6"/>
      <c r="D3" s="6"/>
      <c r="E3" s="6"/>
      <c r="F3" s="6"/>
      <c r="G3" s="5"/>
    </row>
    <row r="4" spans="1:7" s="7" customFormat="1" ht="12.75" x14ac:dyDescent="0.2">
      <c r="A4" s="75" t="s">
        <v>149</v>
      </c>
      <c r="B4" s="10">
        <v>964138.98</v>
      </c>
      <c r="C4" s="10">
        <v>1965967.26</v>
      </c>
      <c r="D4" s="10">
        <v>1965967.26</v>
      </c>
      <c r="E4" s="10">
        <v>937777.81</v>
      </c>
      <c r="F4" s="12">
        <v>97.27</v>
      </c>
      <c r="G4" s="11">
        <v>47.7</v>
      </c>
    </row>
    <row r="5" spans="1:7" s="7" customFormat="1" ht="12.75" x14ac:dyDescent="0.2">
      <c r="A5" s="75" t="s">
        <v>150</v>
      </c>
      <c r="B5" s="10">
        <v>962590.26</v>
      </c>
      <c r="C5" s="10">
        <v>1963467.26</v>
      </c>
      <c r="D5" s="10">
        <v>1963467.26</v>
      </c>
      <c r="E5" s="10">
        <v>936777.81</v>
      </c>
      <c r="F5" s="12">
        <v>97.32</v>
      </c>
      <c r="G5" s="11">
        <v>47.71</v>
      </c>
    </row>
    <row r="6" spans="1:7" s="7" customFormat="1" ht="25.5" x14ac:dyDescent="0.2">
      <c r="A6" s="75" t="s">
        <v>151</v>
      </c>
      <c r="B6" s="10">
        <v>1548.72</v>
      </c>
      <c r="C6" s="10">
        <v>2500</v>
      </c>
      <c r="D6" s="10">
        <v>2500</v>
      </c>
      <c r="E6" s="10">
        <v>1000</v>
      </c>
      <c r="F6" s="12">
        <v>64.569999999999993</v>
      </c>
      <c r="G6" s="11">
        <v>40</v>
      </c>
    </row>
    <row r="7" spans="1:7" s="4" customFormat="1" ht="12.75" x14ac:dyDescent="0.2">
      <c r="A7" s="6" t="s">
        <v>93</v>
      </c>
      <c r="B7" s="18">
        <v>964138.98</v>
      </c>
      <c r="C7" s="18">
        <v>1965967.26</v>
      </c>
      <c r="D7" s="18">
        <v>1965967.26</v>
      </c>
      <c r="E7" s="18">
        <v>937777.81</v>
      </c>
      <c r="F7" s="20">
        <v>97.27</v>
      </c>
      <c r="G7" s="19">
        <v>47.7</v>
      </c>
    </row>
  </sheetData>
  <mergeCells count="1">
    <mergeCell ref="A1:G1"/>
  </mergeCells>
  <pageMargins left="0.7" right="0.7" top="0.75" bottom="0.75" header="0.3" footer="0.3"/>
  <pageSetup paperSize="9" scale="6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tabSelected="1" workbookViewId="0">
      <selection activeCell="J20" sqref="J20"/>
    </sheetView>
  </sheetViews>
  <sheetFormatPr defaultRowHeight="11.25" x14ac:dyDescent="0.15"/>
  <cols>
    <col min="1" max="1" width="82" style="1" bestFit="1" customWidth="1"/>
    <col min="2" max="2" width="21" style="1" bestFit="1" customWidth="1"/>
    <col min="3" max="4" width="20.28515625" style="1" bestFit="1" customWidth="1"/>
    <col min="5" max="5" width="19" style="1" bestFit="1" customWidth="1"/>
    <col min="6" max="16384" width="9.140625" style="1"/>
  </cols>
  <sheetData>
    <row r="1" spans="1:5" ht="64.5" customHeight="1" thickBot="1" x14ac:dyDescent="0.2">
      <c r="A1" s="95" t="s">
        <v>156</v>
      </c>
      <c r="B1" s="96"/>
      <c r="C1" s="96"/>
      <c r="D1" s="96"/>
      <c r="E1" s="96"/>
    </row>
    <row r="2" spans="1:5" s="2" customFormat="1" ht="22.5" customHeight="1" thickBot="1" x14ac:dyDescent="0.2">
      <c r="A2" s="3" t="s">
        <v>0</v>
      </c>
      <c r="B2" s="3" t="s">
        <v>157</v>
      </c>
      <c r="C2" s="3" t="s">
        <v>158</v>
      </c>
      <c r="D2" s="3" t="s">
        <v>159</v>
      </c>
      <c r="E2" s="3" t="s">
        <v>160</v>
      </c>
    </row>
    <row r="3" spans="1:5" s="7" customFormat="1" ht="12.75" x14ac:dyDescent="0.2">
      <c r="A3" s="9" t="s">
        <v>161</v>
      </c>
      <c r="B3" s="10">
        <v>1965967.26</v>
      </c>
      <c r="C3" s="10">
        <v>1965967.26</v>
      </c>
      <c r="D3" s="10">
        <v>937777.81</v>
      </c>
      <c r="E3" s="12">
        <v>47.7</v>
      </c>
    </row>
    <row r="4" spans="1:5" s="7" customFormat="1" ht="12.75" x14ac:dyDescent="0.2">
      <c r="A4" s="74" t="s">
        <v>162</v>
      </c>
      <c r="B4" s="72">
        <v>1965967.26</v>
      </c>
      <c r="C4" s="72">
        <v>1965967.26</v>
      </c>
      <c r="D4" s="72">
        <v>937777.81</v>
      </c>
      <c r="E4" s="73">
        <v>47.7</v>
      </c>
    </row>
    <row r="5" spans="1:5" s="7" customFormat="1" ht="12.75" x14ac:dyDescent="0.2">
      <c r="A5" s="9" t="s">
        <v>163</v>
      </c>
      <c r="B5" s="10">
        <v>2500</v>
      </c>
      <c r="C5" s="10">
        <v>2500</v>
      </c>
      <c r="D5" s="10">
        <v>1000</v>
      </c>
      <c r="E5" s="12">
        <v>40</v>
      </c>
    </row>
    <row r="6" spans="1:5" s="79" customFormat="1" ht="12.75" x14ac:dyDescent="0.2">
      <c r="A6" s="76" t="s">
        <v>164</v>
      </c>
      <c r="B6" s="77">
        <v>2500</v>
      </c>
      <c r="C6" s="77">
        <v>2500</v>
      </c>
      <c r="D6" s="77">
        <v>1000</v>
      </c>
      <c r="E6" s="78">
        <v>40</v>
      </c>
    </row>
    <row r="7" spans="1:5" s="7" customFormat="1" ht="12.75" x14ac:dyDescent="0.2">
      <c r="A7" s="75" t="s">
        <v>165</v>
      </c>
      <c r="B7" s="10">
        <v>2500</v>
      </c>
      <c r="C7" s="10">
        <v>2500</v>
      </c>
      <c r="D7" s="10">
        <v>1000</v>
      </c>
      <c r="E7" s="12">
        <v>40</v>
      </c>
    </row>
    <row r="8" spans="1:5" s="7" customFormat="1" ht="12.75" x14ac:dyDescent="0.2">
      <c r="A8" s="80" t="s">
        <v>42</v>
      </c>
      <c r="B8" s="10">
        <v>2500</v>
      </c>
      <c r="C8" s="10">
        <v>2500</v>
      </c>
      <c r="D8" s="10">
        <v>1000</v>
      </c>
      <c r="E8" s="12">
        <v>40</v>
      </c>
    </row>
    <row r="9" spans="1:5" s="7" customFormat="1" ht="12.75" x14ac:dyDescent="0.2">
      <c r="A9" s="81" t="s">
        <v>44</v>
      </c>
      <c r="B9" s="74"/>
      <c r="C9" s="74"/>
      <c r="D9" s="73">
        <v>561.9</v>
      </c>
      <c r="E9" s="74"/>
    </row>
    <row r="10" spans="1:5" s="7" customFormat="1" ht="12.75" x14ac:dyDescent="0.2">
      <c r="A10" s="81" t="s">
        <v>50</v>
      </c>
      <c r="B10" s="74"/>
      <c r="C10" s="74"/>
      <c r="D10" s="73">
        <v>68.099999999999994</v>
      </c>
      <c r="E10" s="74"/>
    </row>
    <row r="11" spans="1:5" s="7" customFormat="1" ht="12.75" x14ac:dyDescent="0.2">
      <c r="A11" s="81" t="s">
        <v>55</v>
      </c>
      <c r="B11" s="74"/>
      <c r="C11" s="74"/>
      <c r="D11" s="73">
        <v>370</v>
      </c>
      <c r="E11" s="74"/>
    </row>
    <row r="12" spans="1:5" s="7" customFormat="1" ht="12.75" x14ac:dyDescent="0.2">
      <c r="A12" s="9" t="s">
        <v>166</v>
      </c>
      <c r="B12" s="10">
        <v>1801239.33</v>
      </c>
      <c r="C12" s="10">
        <v>1801239.33</v>
      </c>
      <c r="D12" s="10">
        <v>845559.84</v>
      </c>
      <c r="E12" s="12">
        <v>46.94</v>
      </c>
    </row>
    <row r="13" spans="1:5" s="79" customFormat="1" ht="12.75" x14ac:dyDescent="0.2">
      <c r="A13" s="76" t="s">
        <v>167</v>
      </c>
      <c r="B13" s="77">
        <v>1754396.22</v>
      </c>
      <c r="C13" s="77">
        <v>1754396.22</v>
      </c>
      <c r="D13" s="77">
        <v>845559.84</v>
      </c>
      <c r="E13" s="78">
        <v>48.2</v>
      </c>
    </row>
    <row r="14" spans="1:5" s="7" customFormat="1" ht="12.75" x14ac:dyDescent="0.2">
      <c r="A14" s="75" t="s">
        <v>168</v>
      </c>
      <c r="B14" s="10">
        <v>28239.13</v>
      </c>
      <c r="C14" s="10">
        <v>28239.13</v>
      </c>
      <c r="D14" s="10">
        <v>1063.9000000000001</v>
      </c>
      <c r="E14" s="12">
        <v>3.77</v>
      </c>
    </row>
    <row r="15" spans="1:5" s="7" customFormat="1" ht="12.75" x14ac:dyDescent="0.2">
      <c r="A15" s="80" t="s">
        <v>34</v>
      </c>
      <c r="B15" s="10">
        <v>3000</v>
      </c>
      <c r="C15" s="10">
        <v>3000</v>
      </c>
      <c r="D15" s="9"/>
      <c r="E15" s="9"/>
    </row>
    <row r="16" spans="1:5" s="7" customFormat="1" ht="12.75" x14ac:dyDescent="0.2">
      <c r="A16" s="80" t="s">
        <v>42</v>
      </c>
      <c r="B16" s="10">
        <v>24967.97</v>
      </c>
      <c r="C16" s="10">
        <v>24967.97</v>
      </c>
      <c r="D16" s="12">
        <v>968.74</v>
      </c>
      <c r="E16" s="12">
        <v>3.88</v>
      </c>
    </row>
    <row r="17" spans="1:5" s="7" customFormat="1" ht="12.75" x14ac:dyDescent="0.2">
      <c r="A17" s="81" t="s">
        <v>49</v>
      </c>
      <c r="B17" s="74"/>
      <c r="C17" s="74"/>
      <c r="D17" s="73">
        <v>54.01</v>
      </c>
      <c r="E17" s="74"/>
    </row>
    <row r="18" spans="1:5" s="7" customFormat="1" ht="12.75" x14ac:dyDescent="0.2">
      <c r="A18" s="81" t="s">
        <v>50</v>
      </c>
      <c r="B18" s="74"/>
      <c r="C18" s="74"/>
      <c r="D18" s="73">
        <v>524.73</v>
      </c>
      <c r="E18" s="74"/>
    </row>
    <row r="19" spans="1:5" s="7" customFormat="1" ht="12.75" x14ac:dyDescent="0.2">
      <c r="A19" s="81" t="s">
        <v>63</v>
      </c>
      <c r="B19" s="74"/>
      <c r="C19" s="74"/>
      <c r="D19" s="73">
        <v>75</v>
      </c>
      <c r="E19" s="74"/>
    </row>
    <row r="20" spans="1:5" s="7" customFormat="1" ht="12.75" x14ac:dyDescent="0.2">
      <c r="A20" s="81" t="s">
        <v>69</v>
      </c>
      <c r="B20" s="74"/>
      <c r="C20" s="74"/>
      <c r="D20" s="73">
        <v>315</v>
      </c>
      <c r="E20" s="74"/>
    </row>
    <row r="21" spans="1:5" s="7" customFormat="1" ht="12.75" x14ac:dyDescent="0.2">
      <c r="A21" s="80" t="s">
        <v>72</v>
      </c>
      <c r="B21" s="12">
        <v>271.16000000000003</v>
      </c>
      <c r="C21" s="12">
        <v>271.16000000000003</v>
      </c>
      <c r="D21" s="12">
        <v>95.16</v>
      </c>
      <c r="E21" s="12">
        <v>35.090000000000003</v>
      </c>
    </row>
    <row r="22" spans="1:5" s="7" customFormat="1" ht="12.75" x14ac:dyDescent="0.2">
      <c r="A22" s="81" t="s">
        <v>74</v>
      </c>
      <c r="B22" s="74"/>
      <c r="C22" s="74"/>
      <c r="D22" s="73">
        <v>94.82</v>
      </c>
      <c r="E22" s="74"/>
    </row>
    <row r="23" spans="1:5" s="7" customFormat="1" ht="12.75" x14ac:dyDescent="0.2">
      <c r="A23" s="81" t="s">
        <v>75</v>
      </c>
      <c r="B23" s="74"/>
      <c r="C23" s="74"/>
      <c r="D23" s="73">
        <v>0.34</v>
      </c>
      <c r="E23" s="74"/>
    </row>
    <row r="24" spans="1:5" s="7" customFormat="1" ht="12.75" x14ac:dyDescent="0.2">
      <c r="A24" s="75" t="s">
        <v>169</v>
      </c>
      <c r="B24" s="10">
        <v>28239.13</v>
      </c>
      <c r="C24" s="10">
        <v>28239.13</v>
      </c>
      <c r="D24" s="10">
        <v>1063.9000000000001</v>
      </c>
      <c r="E24" s="12">
        <v>3.77</v>
      </c>
    </row>
    <row r="25" spans="1:5" s="7" customFormat="1" ht="12.75" x14ac:dyDescent="0.2">
      <c r="A25" s="75" t="s">
        <v>170</v>
      </c>
      <c r="B25" s="10">
        <v>15500</v>
      </c>
      <c r="C25" s="10">
        <v>15500</v>
      </c>
      <c r="D25" s="10">
        <v>7380.25</v>
      </c>
      <c r="E25" s="12">
        <v>47.61</v>
      </c>
    </row>
    <row r="26" spans="1:5" s="7" customFormat="1" ht="12.75" x14ac:dyDescent="0.2">
      <c r="A26" s="80" t="s">
        <v>42</v>
      </c>
      <c r="B26" s="10">
        <v>15500</v>
      </c>
      <c r="C26" s="10">
        <v>15500</v>
      </c>
      <c r="D26" s="10">
        <v>7380.25</v>
      </c>
      <c r="E26" s="12">
        <v>47.61</v>
      </c>
    </row>
    <row r="27" spans="1:5" s="7" customFormat="1" ht="12.75" x14ac:dyDescent="0.2">
      <c r="A27" s="81" t="s">
        <v>44</v>
      </c>
      <c r="B27" s="74"/>
      <c r="C27" s="74"/>
      <c r="D27" s="72">
        <v>1344.5</v>
      </c>
      <c r="E27" s="74"/>
    </row>
    <row r="28" spans="1:5" s="7" customFormat="1" ht="12.75" x14ac:dyDescent="0.2">
      <c r="A28" s="81" t="s">
        <v>50</v>
      </c>
      <c r="B28" s="74"/>
      <c r="C28" s="74"/>
      <c r="D28" s="72">
        <v>3674.53</v>
      </c>
      <c r="E28" s="74"/>
    </row>
    <row r="29" spans="1:5" s="7" customFormat="1" ht="12.75" x14ac:dyDescent="0.2">
      <c r="A29" s="81" t="s">
        <v>51</v>
      </c>
      <c r="B29" s="74"/>
      <c r="C29" s="74"/>
      <c r="D29" s="73">
        <v>380.16</v>
      </c>
      <c r="E29" s="74"/>
    </row>
    <row r="30" spans="1:5" s="7" customFormat="1" ht="12.75" x14ac:dyDescent="0.2">
      <c r="A30" s="81" t="s">
        <v>56</v>
      </c>
      <c r="B30" s="74"/>
      <c r="C30" s="74"/>
      <c r="D30" s="73">
        <v>370.7</v>
      </c>
      <c r="E30" s="74"/>
    </row>
    <row r="31" spans="1:5" s="7" customFormat="1" ht="12.75" x14ac:dyDescent="0.2">
      <c r="A31" s="81" t="s">
        <v>63</v>
      </c>
      <c r="B31" s="74"/>
      <c r="C31" s="74"/>
      <c r="D31" s="72">
        <v>1431.57</v>
      </c>
      <c r="E31" s="74"/>
    </row>
    <row r="32" spans="1:5" s="7" customFormat="1" ht="12.75" x14ac:dyDescent="0.2">
      <c r="A32" s="81" t="s">
        <v>68</v>
      </c>
      <c r="B32" s="74"/>
      <c r="C32" s="74"/>
      <c r="D32" s="73">
        <v>178.79</v>
      </c>
      <c r="E32" s="74"/>
    </row>
    <row r="33" spans="1:5" s="7" customFormat="1" ht="12.75" x14ac:dyDescent="0.2">
      <c r="A33" s="75" t="s">
        <v>171</v>
      </c>
      <c r="B33" s="10">
        <v>15500</v>
      </c>
      <c r="C33" s="10">
        <v>15500</v>
      </c>
      <c r="D33" s="10">
        <v>7380.25</v>
      </c>
      <c r="E33" s="12">
        <v>47.61</v>
      </c>
    </row>
    <row r="34" spans="1:5" s="7" customFormat="1" ht="12.75" x14ac:dyDescent="0.2">
      <c r="A34" s="75" t="s">
        <v>172</v>
      </c>
      <c r="B34" s="10">
        <v>9000</v>
      </c>
      <c r="C34" s="10">
        <v>9000</v>
      </c>
      <c r="D34" s="10">
        <v>3340.08</v>
      </c>
      <c r="E34" s="12">
        <v>37.11</v>
      </c>
    </row>
    <row r="35" spans="1:5" s="7" customFormat="1" ht="12.75" x14ac:dyDescent="0.2">
      <c r="A35" s="80" t="s">
        <v>42</v>
      </c>
      <c r="B35" s="10">
        <v>7300</v>
      </c>
      <c r="C35" s="10">
        <v>7300</v>
      </c>
      <c r="D35" s="10">
        <v>3340</v>
      </c>
      <c r="E35" s="12">
        <v>45.75</v>
      </c>
    </row>
    <row r="36" spans="1:5" s="7" customFormat="1" ht="12.75" x14ac:dyDescent="0.2">
      <c r="A36" s="81" t="s">
        <v>44</v>
      </c>
      <c r="B36" s="74"/>
      <c r="C36" s="74"/>
      <c r="D36" s="73">
        <v>240</v>
      </c>
      <c r="E36" s="74"/>
    </row>
    <row r="37" spans="1:5" s="7" customFormat="1" ht="12.75" x14ac:dyDescent="0.2">
      <c r="A37" s="81" t="s">
        <v>50</v>
      </c>
      <c r="B37" s="74"/>
      <c r="C37" s="74"/>
      <c r="D37" s="73">
        <v>400</v>
      </c>
      <c r="E37" s="74"/>
    </row>
    <row r="38" spans="1:5" s="7" customFormat="1" ht="12.75" x14ac:dyDescent="0.2">
      <c r="A38" s="81" t="s">
        <v>55</v>
      </c>
      <c r="B38" s="74"/>
      <c r="C38" s="74"/>
      <c r="D38" s="72">
        <v>2700</v>
      </c>
      <c r="E38" s="74"/>
    </row>
    <row r="39" spans="1:5" s="7" customFormat="1" ht="12.75" x14ac:dyDescent="0.2">
      <c r="A39" s="80" t="s">
        <v>81</v>
      </c>
      <c r="B39" s="10">
        <v>1700</v>
      </c>
      <c r="C39" s="10">
        <v>1700</v>
      </c>
      <c r="D39" s="12">
        <v>0.08</v>
      </c>
      <c r="E39" s="9"/>
    </row>
    <row r="40" spans="1:5" s="7" customFormat="1" ht="12.75" x14ac:dyDescent="0.2">
      <c r="A40" s="81" t="s">
        <v>83</v>
      </c>
      <c r="B40" s="74"/>
      <c r="C40" s="74"/>
      <c r="D40" s="73">
        <v>0.08</v>
      </c>
      <c r="E40" s="74"/>
    </row>
    <row r="41" spans="1:5" s="7" customFormat="1" ht="12.75" x14ac:dyDescent="0.2">
      <c r="A41" s="75" t="s">
        <v>173</v>
      </c>
      <c r="B41" s="10">
        <v>9000</v>
      </c>
      <c r="C41" s="10">
        <v>9000</v>
      </c>
      <c r="D41" s="10">
        <v>3340.08</v>
      </c>
      <c r="E41" s="12">
        <v>37.11</v>
      </c>
    </row>
    <row r="42" spans="1:5" s="7" customFormat="1" ht="12.75" x14ac:dyDescent="0.2">
      <c r="A42" s="75" t="s">
        <v>174</v>
      </c>
      <c r="B42" s="10">
        <v>131800</v>
      </c>
      <c r="C42" s="10">
        <v>131800</v>
      </c>
      <c r="D42" s="10">
        <v>89322.18</v>
      </c>
      <c r="E42" s="12">
        <v>67.77</v>
      </c>
    </row>
    <row r="43" spans="1:5" s="7" customFormat="1" ht="12.75" x14ac:dyDescent="0.2">
      <c r="A43" s="80" t="s">
        <v>42</v>
      </c>
      <c r="B43" s="10">
        <v>131481.47</v>
      </c>
      <c r="C43" s="10">
        <v>131481.47</v>
      </c>
      <c r="D43" s="10">
        <v>89322.18</v>
      </c>
      <c r="E43" s="12">
        <v>67.94</v>
      </c>
    </row>
    <row r="44" spans="1:5" s="7" customFormat="1" ht="12.75" x14ac:dyDescent="0.2">
      <c r="A44" s="81" t="s">
        <v>44</v>
      </c>
      <c r="B44" s="74"/>
      <c r="C44" s="74"/>
      <c r="D44" s="72">
        <v>3652.24</v>
      </c>
      <c r="E44" s="74"/>
    </row>
    <row r="45" spans="1:5" s="7" customFormat="1" ht="12.75" x14ac:dyDescent="0.2">
      <c r="A45" s="81" t="s">
        <v>45</v>
      </c>
      <c r="B45" s="74"/>
      <c r="C45" s="74"/>
      <c r="D45" s="72">
        <v>22883.86</v>
      </c>
      <c r="E45" s="74"/>
    </row>
    <row r="46" spans="1:5" s="7" customFormat="1" ht="12.75" x14ac:dyDescent="0.2">
      <c r="A46" s="81" t="s">
        <v>46</v>
      </c>
      <c r="B46" s="74"/>
      <c r="C46" s="74"/>
      <c r="D46" s="72">
        <v>1121.25</v>
      </c>
      <c r="E46" s="74"/>
    </row>
    <row r="47" spans="1:5" s="7" customFormat="1" ht="12.75" x14ac:dyDescent="0.2">
      <c r="A47" s="81" t="s">
        <v>49</v>
      </c>
      <c r="B47" s="74"/>
      <c r="C47" s="74"/>
      <c r="D47" s="72">
        <v>3449.56</v>
      </c>
      <c r="E47" s="74"/>
    </row>
    <row r="48" spans="1:5" s="7" customFormat="1" ht="12.75" x14ac:dyDescent="0.2">
      <c r="A48" s="81" t="s">
        <v>50</v>
      </c>
      <c r="B48" s="74"/>
      <c r="C48" s="74"/>
      <c r="D48" s="72">
        <v>8151.26</v>
      </c>
      <c r="E48" s="74"/>
    </row>
    <row r="49" spans="1:5" s="7" customFormat="1" ht="12.75" x14ac:dyDescent="0.2">
      <c r="A49" s="81" t="s">
        <v>51</v>
      </c>
      <c r="B49" s="74"/>
      <c r="C49" s="74"/>
      <c r="D49" s="72">
        <v>13829.37</v>
      </c>
      <c r="E49" s="74"/>
    </row>
    <row r="50" spans="1:5" s="7" customFormat="1" ht="12.75" x14ac:dyDescent="0.2">
      <c r="A50" s="81" t="s">
        <v>52</v>
      </c>
      <c r="B50" s="74"/>
      <c r="C50" s="74"/>
      <c r="D50" s="72">
        <v>2611.94</v>
      </c>
      <c r="E50" s="74"/>
    </row>
    <row r="51" spans="1:5" s="7" customFormat="1" ht="12.75" x14ac:dyDescent="0.2">
      <c r="A51" s="81" t="s">
        <v>53</v>
      </c>
      <c r="B51" s="74"/>
      <c r="C51" s="74"/>
      <c r="D51" s="73">
        <v>351.31</v>
      </c>
      <c r="E51" s="74"/>
    </row>
    <row r="52" spans="1:5" s="7" customFormat="1" ht="12.75" x14ac:dyDescent="0.2">
      <c r="A52" s="81" t="s">
        <v>55</v>
      </c>
      <c r="B52" s="74"/>
      <c r="C52" s="74"/>
      <c r="D52" s="72">
        <v>2612.69</v>
      </c>
      <c r="E52" s="74"/>
    </row>
    <row r="53" spans="1:5" s="7" customFormat="1" ht="12.75" x14ac:dyDescent="0.2">
      <c r="A53" s="81" t="s">
        <v>56</v>
      </c>
      <c r="B53" s="74"/>
      <c r="C53" s="74"/>
      <c r="D53" s="72">
        <v>3702.55</v>
      </c>
      <c r="E53" s="74"/>
    </row>
    <row r="54" spans="1:5" s="7" customFormat="1" ht="12.75" x14ac:dyDescent="0.2">
      <c r="A54" s="81" t="s">
        <v>57</v>
      </c>
      <c r="B54" s="74"/>
      <c r="C54" s="74"/>
      <c r="D54" s="73">
        <v>416.48</v>
      </c>
      <c r="E54" s="74"/>
    </row>
    <row r="55" spans="1:5" s="7" customFormat="1" ht="12.75" x14ac:dyDescent="0.2">
      <c r="A55" s="81" t="s">
        <v>58</v>
      </c>
      <c r="B55" s="74"/>
      <c r="C55" s="74"/>
      <c r="D55" s="72">
        <v>6804.56</v>
      </c>
      <c r="E55" s="74"/>
    </row>
    <row r="56" spans="1:5" s="7" customFormat="1" ht="12.75" x14ac:dyDescent="0.2">
      <c r="A56" s="81" t="s">
        <v>59</v>
      </c>
      <c r="B56" s="74"/>
      <c r="C56" s="74"/>
      <c r="D56" s="72">
        <v>10216.1</v>
      </c>
      <c r="E56" s="74"/>
    </row>
    <row r="57" spans="1:5" s="7" customFormat="1" ht="12.75" x14ac:dyDescent="0.2">
      <c r="A57" s="81" t="s">
        <v>60</v>
      </c>
      <c r="B57" s="74"/>
      <c r="C57" s="74"/>
      <c r="D57" s="73">
        <v>472.04</v>
      </c>
      <c r="E57" s="74"/>
    </row>
    <row r="58" spans="1:5" s="7" customFormat="1" ht="12.75" x14ac:dyDescent="0.2">
      <c r="A58" s="81" t="s">
        <v>61</v>
      </c>
      <c r="B58" s="74"/>
      <c r="C58" s="74"/>
      <c r="D58" s="72">
        <v>1155.2</v>
      </c>
      <c r="E58" s="74"/>
    </row>
    <row r="59" spans="1:5" s="7" customFormat="1" ht="12.75" x14ac:dyDescent="0.2">
      <c r="A59" s="81" t="s">
        <v>62</v>
      </c>
      <c r="B59" s="74"/>
      <c r="C59" s="74"/>
      <c r="D59" s="72">
        <v>3704.05</v>
      </c>
      <c r="E59" s="74"/>
    </row>
    <row r="60" spans="1:5" s="7" customFormat="1" ht="12.75" x14ac:dyDescent="0.2">
      <c r="A60" s="81" t="s">
        <v>63</v>
      </c>
      <c r="B60" s="74"/>
      <c r="C60" s="74"/>
      <c r="D60" s="72">
        <v>3844</v>
      </c>
      <c r="E60" s="74"/>
    </row>
    <row r="61" spans="1:5" s="7" customFormat="1" ht="12.75" x14ac:dyDescent="0.2">
      <c r="A61" s="81" t="s">
        <v>69</v>
      </c>
      <c r="B61" s="74"/>
      <c r="C61" s="74"/>
      <c r="D61" s="73">
        <v>240</v>
      </c>
      <c r="E61" s="74"/>
    </row>
    <row r="62" spans="1:5" s="7" customFormat="1" ht="12.75" x14ac:dyDescent="0.2">
      <c r="A62" s="81" t="s">
        <v>70</v>
      </c>
      <c r="B62" s="74"/>
      <c r="C62" s="74"/>
      <c r="D62" s="73">
        <v>63.72</v>
      </c>
      <c r="E62" s="74"/>
    </row>
    <row r="63" spans="1:5" s="7" customFormat="1" ht="12.75" x14ac:dyDescent="0.2">
      <c r="A63" s="81" t="s">
        <v>71</v>
      </c>
      <c r="B63" s="74"/>
      <c r="C63" s="74"/>
      <c r="D63" s="73">
        <v>40</v>
      </c>
      <c r="E63" s="74"/>
    </row>
    <row r="64" spans="1:5" s="7" customFormat="1" ht="12.75" x14ac:dyDescent="0.2">
      <c r="A64" s="80" t="s">
        <v>72</v>
      </c>
      <c r="B64" s="12">
        <v>252.17</v>
      </c>
      <c r="C64" s="12">
        <v>252.17</v>
      </c>
      <c r="D64" s="9"/>
      <c r="E64" s="9"/>
    </row>
    <row r="65" spans="1:5" s="7" customFormat="1" ht="12.75" x14ac:dyDescent="0.2">
      <c r="A65" s="80" t="s">
        <v>81</v>
      </c>
      <c r="B65" s="12">
        <v>66.36</v>
      </c>
      <c r="C65" s="12">
        <v>66.36</v>
      </c>
      <c r="D65" s="9"/>
      <c r="E65" s="9"/>
    </row>
    <row r="66" spans="1:5" s="7" customFormat="1" ht="12.75" x14ac:dyDescent="0.2">
      <c r="A66" s="75" t="s">
        <v>175</v>
      </c>
      <c r="B66" s="10">
        <v>131800</v>
      </c>
      <c r="C66" s="10">
        <v>131800</v>
      </c>
      <c r="D66" s="10">
        <v>89322.18</v>
      </c>
      <c r="E66" s="12">
        <v>67.77</v>
      </c>
    </row>
    <row r="67" spans="1:5" s="7" customFormat="1" ht="12.75" x14ac:dyDescent="0.2">
      <c r="A67" s="75" t="s">
        <v>176</v>
      </c>
      <c r="B67" s="10">
        <v>1000</v>
      </c>
      <c r="C67" s="10">
        <v>1000</v>
      </c>
      <c r="D67" s="10">
        <v>1606.88</v>
      </c>
      <c r="E67" s="12">
        <v>160.69</v>
      </c>
    </row>
    <row r="68" spans="1:5" s="7" customFormat="1" ht="12.75" x14ac:dyDescent="0.2">
      <c r="A68" s="80" t="s">
        <v>42</v>
      </c>
      <c r="B68" s="10">
        <v>1000</v>
      </c>
      <c r="C68" s="10">
        <v>1000</v>
      </c>
      <c r="D68" s="10">
        <v>1606.88</v>
      </c>
      <c r="E68" s="12">
        <v>160.69</v>
      </c>
    </row>
    <row r="69" spans="1:5" s="7" customFormat="1" ht="12.75" x14ac:dyDescent="0.2">
      <c r="A69" s="81" t="s">
        <v>49</v>
      </c>
      <c r="B69" s="74"/>
      <c r="C69" s="74"/>
      <c r="D69" s="72">
        <v>1606.88</v>
      </c>
      <c r="E69" s="74"/>
    </row>
    <row r="70" spans="1:5" s="7" customFormat="1" ht="25.5" x14ac:dyDescent="0.2">
      <c r="A70" s="75" t="s">
        <v>177</v>
      </c>
      <c r="B70" s="10">
        <v>1000</v>
      </c>
      <c r="C70" s="10">
        <v>1000</v>
      </c>
      <c r="D70" s="10">
        <v>1606.88</v>
      </c>
      <c r="E70" s="12">
        <v>160.69</v>
      </c>
    </row>
    <row r="71" spans="1:5" s="7" customFormat="1" ht="12.75" x14ac:dyDescent="0.2">
      <c r="A71" s="75" t="s">
        <v>178</v>
      </c>
      <c r="B71" s="10">
        <v>1565380.41</v>
      </c>
      <c r="C71" s="10">
        <v>1565380.41</v>
      </c>
      <c r="D71" s="10">
        <v>741906.35</v>
      </c>
      <c r="E71" s="12">
        <v>47.39</v>
      </c>
    </row>
    <row r="72" spans="1:5" s="7" customFormat="1" ht="12.75" x14ac:dyDescent="0.2">
      <c r="A72" s="80" t="s">
        <v>34</v>
      </c>
      <c r="B72" s="10">
        <v>1558026.65</v>
      </c>
      <c r="C72" s="10">
        <v>1558026.65</v>
      </c>
      <c r="D72" s="10">
        <v>733844.61</v>
      </c>
      <c r="E72" s="12">
        <v>47.1</v>
      </c>
    </row>
    <row r="73" spans="1:5" s="7" customFormat="1" ht="12.75" x14ac:dyDescent="0.2">
      <c r="A73" s="81" t="s">
        <v>36</v>
      </c>
      <c r="B73" s="74"/>
      <c r="C73" s="74"/>
      <c r="D73" s="72">
        <v>588512.01</v>
      </c>
      <c r="E73" s="74"/>
    </row>
    <row r="74" spans="1:5" s="7" customFormat="1" ht="12.75" x14ac:dyDescent="0.2">
      <c r="A74" s="81" t="s">
        <v>37</v>
      </c>
      <c r="B74" s="74"/>
      <c r="C74" s="74"/>
      <c r="D74" s="72">
        <v>24421.86</v>
      </c>
      <c r="E74" s="74"/>
    </row>
    <row r="75" spans="1:5" s="7" customFormat="1" ht="12.75" x14ac:dyDescent="0.2">
      <c r="A75" s="81" t="s">
        <v>39</v>
      </c>
      <c r="B75" s="74"/>
      <c r="C75" s="74"/>
      <c r="D75" s="72">
        <v>19776.63</v>
      </c>
      <c r="E75" s="74"/>
    </row>
    <row r="76" spans="1:5" s="7" customFormat="1" ht="12.75" x14ac:dyDescent="0.2">
      <c r="A76" s="81" t="s">
        <v>41</v>
      </c>
      <c r="B76" s="74"/>
      <c r="C76" s="74"/>
      <c r="D76" s="72">
        <v>101134.11</v>
      </c>
      <c r="E76" s="74"/>
    </row>
    <row r="77" spans="1:5" s="7" customFormat="1" ht="12.75" x14ac:dyDescent="0.2">
      <c r="A77" s="80" t="s">
        <v>42</v>
      </c>
      <c r="B77" s="10">
        <v>5531.79</v>
      </c>
      <c r="C77" s="10">
        <v>5531.79</v>
      </c>
      <c r="D77" s="10">
        <v>8061.74</v>
      </c>
      <c r="E77" s="12">
        <v>145.72999999999999</v>
      </c>
    </row>
    <row r="78" spans="1:5" s="7" customFormat="1" ht="12.75" x14ac:dyDescent="0.2">
      <c r="A78" s="81" t="s">
        <v>44</v>
      </c>
      <c r="B78" s="74"/>
      <c r="C78" s="74"/>
      <c r="D78" s="73">
        <v>466.99</v>
      </c>
      <c r="E78" s="74"/>
    </row>
    <row r="79" spans="1:5" s="7" customFormat="1" ht="12.75" x14ac:dyDescent="0.2">
      <c r="A79" s="81" t="s">
        <v>50</v>
      </c>
      <c r="B79" s="74"/>
      <c r="C79" s="74"/>
      <c r="D79" s="72">
        <v>3587.39</v>
      </c>
      <c r="E79" s="74"/>
    </row>
    <row r="80" spans="1:5" s="7" customFormat="1" ht="12.75" x14ac:dyDescent="0.2">
      <c r="A80" s="81" t="s">
        <v>53</v>
      </c>
      <c r="B80" s="74"/>
      <c r="C80" s="74"/>
      <c r="D80" s="73">
        <v>514.38</v>
      </c>
      <c r="E80" s="74"/>
    </row>
    <row r="81" spans="1:5" s="7" customFormat="1" ht="12.75" x14ac:dyDescent="0.2">
      <c r="A81" s="81" t="s">
        <v>55</v>
      </c>
      <c r="B81" s="74"/>
      <c r="C81" s="74"/>
      <c r="D81" s="73">
        <v>462.5</v>
      </c>
      <c r="E81" s="74"/>
    </row>
    <row r="82" spans="1:5" s="7" customFormat="1" ht="12.75" x14ac:dyDescent="0.2">
      <c r="A82" s="81" t="s">
        <v>57</v>
      </c>
      <c r="B82" s="74"/>
      <c r="C82" s="74"/>
      <c r="D82" s="73">
        <v>374.48</v>
      </c>
      <c r="E82" s="74"/>
    </row>
    <row r="83" spans="1:5" s="7" customFormat="1" ht="12.75" x14ac:dyDescent="0.2">
      <c r="A83" s="81" t="s">
        <v>61</v>
      </c>
      <c r="B83" s="74"/>
      <c r="C83" s="74"/>
      <c r="D83" s="73">
        <v>540</v>
      </c>
      <c r="E83" s="74"/>
    </row>
    <row r="84" spans="1:5" s="7" customFormat="1" ht="12.75" x14ac:dyDescent="0.2">
      <c r="A84" s="81" t="s">
        <v>70</v>
      </c>
      <c r="B84" s="74"/>
      <c r="C84" s="74"/>
      <c r="D84" s="72">
        <v>2116</v>
      </c>
      <c r="E84" s="74"/>
    </row>
    <row r="85" spans="1:5" s="7" customFormat="1" ht="12.75" x14ac:dyDescent="0.2">
      <c r="A85" s="80" t="s">
        <v>88</v>
      </c>
      <c r="B85" s="10">
        <v>1821.97</v>
      </c>
      <c r="C85" s="10">
        <v>1821.97</v>
      </c>
      <c r="D85" s="9"/>
      <c r="E85" s="9"/>
    </row>
    <row r="86" spans="1:5" s="7" customFormat="1" ht="25.5" x14ac:dyDescent="0.2">
      <c r="A86" s="75" t="s">
        <v>179</v>
      </c>
      <c r="B86" s="10">
        <v>1564782.86</v>
      </c>
      <c r="C86" s="10">
        <v>1564782.86</v>
      </c>
      <c r="D86" s="10">
        <v>736140.61</v>
      </c>
      <c r="E86" s="12">
        <v>47.04</v>
      </c>
    </row>
    <row r="87" spans="1:5" s="7" customFormat="1" ht="25.5" x14ac:dyDescent="0.2">
      <c r="A87" s="75" t="s">
        <v>180</v>
      </c>
      <c r="B87" s="12">
        <v>597.54999999999995</v>
      </c>
      <c r="C87" s="12">
        <v>597.54999999999995</v>
      </c>
      <c r="D87" s="10">
        <v>5765.74</v>
      </c>
      <c r="E87" s="12">
        <v>964.9</v>
      </c>
    </row>
    <row r="88" spans="1:5" s="7" customFormat="1" ht="12.75" x14ac:dyDescent="0.2">
      <c r="A88" s="75" t="s">
        <v>181</v>
      </c>
      <c r="B88" s="10">
        <v>2500</v>
      </c>
      <c r="C88" s="10">
        <v>2500</v>
      </c>
      <c r="D88" s="12">
        <v>940.2</v>
      </c>
      <c r="E88" s="12">
        <v>37.61</v>
      </c>
    </row>
    <row r="89" spans="1:5" s="7" customFormat="1" ht="12.75" x14ac:dyDescent="0.2">
      <c r="A89" s="80" t="s">
        <v>42</v>
      </c>
      <c r="B89" s="10">
        <v>2500</v>
      </c>
      <c r="C89" s="10">
        <v>2500</v>
      </c>
      <c r="D89" s="12">
        <v>940.2</v>
      </c>
      <c r="E89" s="12">
        <v>37.61</v>
      </c>
    </row>
    <row r="90" spans="1:5" s="7" customFormat="1" ht="12.75" x14ac:dyDescent="0.2">
      <c r="A90" s="81" t="s">
        <v>44</v>
      </c>
      <c r="B90" s="74"/>
      <c r="C90" s="74"/>
      <c r="D90" s="73">
        <v>940.2</v>
      </c>
      <c r="E90" s="74"/>
    </row>
    <row r="91" spans="1:5" s="7" customFormat="1" ht="12.75" x14ac:dyDescent="0.2">
      <c r="A91" s="75" t="s">
        <v>182</v>
      </c>
      <c r="B91" s="10">
        <v>2500</v>
      </c>
      <c r="C91" s="10">
        <v>2500</v>
      </c>
      <c r="D91" s="12">
        <v>940.2</v>
      </c>
      <c r="E91" s="12">
        <v>37.61</v>
      </c>
    </row>
    <row r="92" spans="1:5" s="7" customFormat="1" ht="12.75" x14ac:dyDescent="0.2">
      <c r="A92" s="75" t="s">
        <v>183</v>
      </c>
      <c r="B92" s="12">
        <v>400</v>
      </c>
      <c r="C92" s="12">
        <v>400</v>
      </c>
      <c r="D92" s="9"/>
      <c r="E92" s="9"/>
    </row>
    <row r="93" spans="1:5" s="7" customFormat="1" ht="12.75" x14ac:dyDescent="0.2">
      <c r="A93" s="80" t="s">
        <v>42</v>
      </c>
      <c r="B93" s="12">
        <v>400</v>
      </c>
      <c r="C93" s="12">
        <v>400</v>
      </c>
      <c r="D93" s="9"/>
      <c r="E93" s="9"/>
    </row>
    <row r="94" spans="1:5" s="7" customFormat="1" ht="12.75" x14ac:dyDescent="0.2">
      <c r="A94" s="75" t="s">
        <v>184</v>
      </c>
      <c r="B94" s="12">
        <v>400</v>
      </c>
      <c r="C94" s="12">
        <v>400</v>
      </c>
      <c r="D94" s="9"/>
      <c r="E94" s="9"/>
    </row>
    <row r="95" spans="1:5" s="7" customFormat="1" ht="25.5" x14ac:dyDescent="0.2">
      <c r="A95" s="75" t="s">
        <v>185</v>
      </c>
      <c r="B95" s="12">
        <v>576.67999999999995</v>
      </c>
      <c r="C95" s="12">
        <v>576.67999999999995</v>
      </c>
      <c r="D95" s="9"/>
      <c r="E95" s="9"/>
    </row>
    <row r="96" spans="1:5" s="7" customFormat="1" ht="12.75" x14ac:dyDescent="0.2">
      <c r="A96" s="80" t="s">
        <v>88</v>
      </c>
      <c r="B96" s="12">
        <v>576.67999999999995</v>
      </c>
      <c r="C96" s="12">
        <v>576.67999999999995</v>
      </c>
      <c r="D96" s="9"/>
      <c r="E96" s="9"/>
    </row>
    <row r="97" spans="1:5" s="7" customFormat="1" ht="25.5" x14ac:dyDescent="0.2">
      <c r="A97" s="75" t="s">
        <v>186</v>
      </c>
      <c r="B97" s="12">
        <v>576.67999999999995</v>
      </c>
      <c r="C97" s="12">
        <v>576.67999999999995</v>
      </c>
      <c r="D97" s="9"/>
      <c r="E97" s="9"/>
    </row>
    <row r="98" spans="1:5" s="7" customFormat="1" ht="12.75" x14ac:dyDescent="0.2">
      <c r="A98" s="82" t="s">
        <v>187</v>
      </c>
      <c r="B98" s="83">
        <v>46843.11</v>
      </c>
      <c r="C98" s="83">
        <v>46843.11</v>
      </c>
      <c r="D98" s="84"/>
      <c r="E98" s="84"/>
    </row>
    <row r="99" spans="1:5" s="7" customFormat="1" ht="25.5" x14ac:dyDescent="0.2">
      <c r="A99" s="75" t="s">
        <v>188</v>
      </c>
      <c r="B99" s="10">
        <v>46843.11</v>
      </c>
      <c r="C99" s="10">
        <v>46843.11</v>
      </c>
      <c r="D99" s="9"/>
      <c r="E99" s="9"/>
    </row>
    <row r="100" spans="1:5" s="7" customFormat="1" ht="12.75" x14ac:dyDescent="0.2">
      <c r="A100" s="80" t="s">
        <v>42</v>
      </c>
      <c r="B100" s="10">
        <v>46843.11</v>
      </c>
      <c r="C100" s="10">
        <v>46843.11</v>
      </c>
      <c r="D100" s="9"/>
      <c r="E100" s="9"/>
    </row>
    <row r="101" spans="1:5" s="7" customFormat="1" ht="25.5" x14ac:dyDescent="0.2">
      <c r="A101" s="75" t="s">
        <v>189</v>
      </c>
      <c r="B101" s="10">
        <v>46843.11</v>
      </c>
      <c r="C101" s="10">
        <v>46843.11</v>
      </c>
      <c r="D101" s="9"/>
      <c r="E101" s="9"/>
    </row>
    <row r="102" spans="1:5" s="7" customFormat="1" ht="12.75" x14ac:dyDescent="0.2">
      <c r="A102" s="9" t="s">
        <v>190</v>
      </c>
      <c r="B102" s="10">
        <v>124213.38</v>
      </c>
      <c r="C102" s="10">
        <v>124213.38</v>
      </c>
      <c r="D102" s="10">
        <v>91217.97</v>
      </c>
      <c r="E102" s="12">
        <v>73.44</v>
      </c>
    </row>
    <row r="103" spans="1:5" s="79" customFormat="1" ht="12.75" x14ac:dyDescent="0.2">
      <c r="A103" s="76" t="s">
        <v>191</v>
      </c>
      <c r="B103" s="77">
        <v>4200</v>
      </c>
      <c r="C103" s="77">
        <v>4200</v>
      </c>
      <c r="D103" s="78">
        <v>227.58</v>
      </c>
      <c r="E103" s="78">
        <v>5.42</v>
      </c>
    </row>
    <row r="104" spans="1:5" s="7" customFormat="1" ht="12.75" x14ac:dyDescent="0.2">
      <c r="A104" s="75" t="s">
        <v>165</v>
      </c>
      <c r="B104" s="10">
        <v>4200</v>
      </c>
      <c r="C104" s="10">
        <v>4200</v>
      </c>
      <c r="D104" s="12">
        <v>227.58</v>
      </c>
      <c r="E104" s="12">
        <v>5.42</v>
      </c>
    </row>
    <row r="105" spans="1:5" s="7" customFormat="1" ht="12.75" x14ac:dyDescent="0.2">
      <c r="A105" s="80" t="s">
        <v>42</v>
      </c>
      <c r="B105" s="10">
        <v>4200</v>
      </c>
      <c r="C105" s="10">
        <v>4200</v>
      </c>
      <c r="D105" s="12">
        <v>227.58</v>
      </c>
      <c r="E105" s="12">
        <v>5.42</v>
      </c>
    </row>
    <row r="106" spans="1:5" s="7" customFormat="1" ht="12.75" x14ac:dyDescent="0.2">
      <c r="A106" s="81" t="s">
        <v>44</v>
      </c>
      <c r="B106" s="74"/>
      <c r="C106" s="74"/>
      <c r="D106" s="73">
        <v>153.19999999999999</v>
      </c>
      <c r="E106" s="74"/>
    </row>
    <row r="107" spans="1:5" s="7" customFormat="1" ht="12.75" x14ac:dyDescent="0.2">
      <c r="A107" s="81" t="s">
        <v>57</v>
      </c>
      <c r="B107" s="74"/>
      <c r="C107" s="74"/>
      <c r="D107" s="73">
        <v>74.38</v>
      </c>
      <c r="E107" s="74"/>
    </row>
    <row r="108" spans="1:5" s="7" customFormat="1" ht="12.75" x14ac:dyDescent="0.2">
      <c r="A108" s="82" t="s">
        <v>192</v>
      </c>
      <c r="B108" s="83">
        <v>12229.4</v>
      </c>
      <c r="C108" s="83">
        <v>12229.4</v>
      </c>
      <c r="D108" s="83">
        <v>15569</v>
      </c>
      <c r="E108" s="85">
        <v>127.31</v>
      </c>
    </row>
    <row r="109" spans="1:5" s="7" customFormat="1" ht="12.75" x14ac:dyDescent="0.2">
      <c r="A109" s="75" t="s">
        <v>193</v>
      </c>
      <c r="B109" s="10">
        <v>12229.4</v>
      </c>
      <c r="C109" s="10">
        <v>12229.4</v>
      </c>
      <c r="D109" s="10">
        <v>15569</v>
      </c>
      <c r="E109" s="12">
        <v>127.31</v>
      </c>
    </row>
    <row r="110" spans="1:5" s="7" customFormat="1" ht="12.75" x14ac:dyDescent="0.2">
      <c r="A110" s="80" t="s">
        <v>34</v>
      </c>
      <c r="B110" s="12">
        <v>500</v>
      </c>
      <c r="C110" s="12">
        <v>500</v>
      </c>
      <c r="D110" s="9"/>
      <c r="E110" s="9"/>
    </row>
    <row r="111" spans="1:5" s="7" customFormat="1" ht="12.75" x14ac:dyDescent="0.2">
      <c r="A111" s="80" t="s">
        <v>42</v>
      </c>
      <c r="B111" s="10">
        <v>11729.4</v>
      </c>
      <c r="C111" s="10">
        <v>11729.4</v>
      </c>
      <c r="D111" s="10">
        <v>15569</v>
      </c>
      <c r="E111" s="12">
        <v>132.72999999999999</v>
      </c>
    </row>
    <row r="112" spans="1:5" s="7" customFormat="1" ht="12.75" x14ac:dyDescent="0.2">
      <c r="A112" s="81" t="s">
        <v>46</v>
      </c>
      <c r="B112" s="74"/>
      <c r="C112" s="74"/>
      <c r="D112" s="72">
        <v>10155.02</v>
      </c>
      <c r="E112" s="74"/>
    </row>
    <row r="113" spans="1:5" s="7" customFormat="1" ht="12.75" x14ac:dyDescent="0.2">
      <c r="A113" s="81" t="s">
        <v>59</v>
      </c>
      <c r="B113" s="74"/>
      <c r="C113" s="74"/>
      <c r="D113" s="72">
        <v>1195</v>
      </c>
      <c r="E113" s="74"/>
    </row>
    <row r="114" spans="1:5" s="7" customFormat="1" ht="12.75" x14ac:dyDescent="0.2">
      <c r="A114" s="81" t="s">
        <v>65</v>
      </c>
      <c r="B114" s="74"/>
      <c r="C114" s="74"/>
      <c r="D114" s="72">
        <v>4218.9799999999996</v>
      </c>
      <c r="E114" s="74"/>
    </row>
    <row r="115" spans="1:5" s="7" customFormat="1" ht="12.75" x14ac:dyDescent="0.2">
      <c r="A115" s="75" t="s">
        <v>194</v>
      </c>
      <c r="B115" s="10">
        <v>11829.4</v>
      </c>
      <c r="C115" s="10">
        <v>11829.4</v>
      </c>
      <c r="D115" s="10">
        <v>11746.3</v>
      </c>
      <c r="E115" s="12">
        <v>99.3</v>
      </c>
    </row>
    <row r="116" spans="1:5" s="7" customFormat="1" ht="12.75" x14ac:dyDescent="0.2">
      <c r="A116" s="75" t="s">
        <v>195</v>
      </c>
      <c r="B116" s="12">
        <v>400</v>
      </c>
      <c r="C116" s="12">
        <v>400</v>
      </c>
      <c r="D116" s="10">
        <v>3822.7</v>
      </c>
      <c r="E116" s="12">
        <v>955.68</v>
      </c>
    </row>
    <row r="117" spans="1:5" s="7" customFormat="1" ht="12.75" x14ac:dyDescent="0.2">
      <c r="A117" s="82" t="s">
        <v>196</v>
      </c>
      <c r="B117" s="84"/>
      <c r="C117" s="84"/>
      <c r="D117" s="83">
        <v>15984.83</v>
      </c>
      <c r="E117" s="84"/>
    </row>
    <row r="118" spans="1:5" s="7" customFormat="1" ht="12.75" x14ac:dyDescent="0.2">
      <c r="A118" s="75" t="s">
        <v>178</v>
      </c>
      <c r="B118" s="9"/>
      <c r="C118" s="9"/>
      <c r="D118" s="10">
        <v>15984.83</v>
      </c>
      <c r="E118" s="9"/>
    </row>
    <row r="119" spans="1:5" s="7" customFormat="1" ht="12.75" x14ac:dyDescent="0.2">
      <c r="A119" s="80" t="s">
        <v>76</v>
      </c>
      <c r="B119" s="9"/>
      <c r="C119" s="9"/>
      <c r="D119" s="10">
        <v>15984.83</v>
      </c>
      <c r="E119" s="9"/>
    </row>
    <row r="120" spans="1:5" s="7" customFormat="1" ht="12.75" x14ac:dyDescent="0.2">
      <c r="A120" s="81" t="s">
        <v>80</v>
      </c>
      <c r="B120" s="74"/>
      <c r="C120" s="74"/>
      <c r="D120" s="72">
        <v>15984.83</v>
      </c>
      <c r="E120" s="74"/>
    </row>
    <row r="121" spans="1:5" s="7" customFormat="1" ht="25.5" x14ac:dyDescent="0.2">
      <c r="A121" s="75" t="s">
        <v>179</v>
      </c>
      <c r="B121" s="9"/>
      <c r="C121" s="9"/>
      <c r="D121" s="10">
        <v>15984.83</v>
      </c>
      <c r="E121" s="9"/>
    </row>
    <row r="122" spans="1:5" s="79" customFormat="1" ht="12.75" x14ac:dyDescent="0.2">
      <c r="A122" s="76" t="s">
        <v>197</v>
      </c>
      <c r="B122" s="78">
        <v>949.5</v>
      </c>
      <c r="C122" s="78">
        <v>949.5</v>
      </c>
      <c r="D122" s="78">
        <v>913.5</v>
      </c>
      <c r="E122" s="78">
        <v>96.21</v>
      </c>
    </row>
    <row r="123" spans="1:5" s="7" customFormat="1" ht="12.75" x14ac:dyDescent="0.2">
      <c r="A123" s="75" t="s">
        <v>178</v>
      </c>
      <c r="B123" s="12">
        <v>949.5</v>
      </c>
      <c r="C123" s="12">
        <v>949.5</v>
      </c>
      <c r="D123" s="12">
        <v>913.5</v>
      </c>
      <c r="E123" s="12">
        <v>96.21</v>
      </c>
    </row>
    <row r="124" spans="1:5" s="7" customFormat="1" ht="12.75" x14ac:dyDescent="0.2">
      <c r="A124" s="80" t="s">
        <v>84</v>
      </c>
      <c r="B124" s="12">
        <v>949.5</v>
      </c>
      <c r="C124" s="12">
        <v>949.5</v>
      </c>
      <c r="D124" s="12">
        <v>913.5</v>
      </c>
      <c r="E124" s="12">
        <v>96.21</v>
      </c>
    </row>
    <row r="125" spans="1:5" s="7" customFormat="1" ht="12.75" x14ac:dyDescent="0.2">
      <c r="A125" s="81" t="s">
        <v>86</v>
      </c>
      <c r="B125" s="74"/>
      <c r="C125" s="74"/>
      <c r="D125" s="73">
        <v>913.5</v>
      </c>
      <c r="E125" s="74"/>
    </row>
    <row r="126" spans="1:5" s="7" customFormat="1" ht="25.5" x14ac:dyDescent="0.2">
      <c r="A126" s="75" t="s">
        <v>179</v>
      </c>
      <c r="B126" s="12">
        <v>949.5</v>
      </c>
      <c r="C126" s="12">
        <v>949.5</v>
      </c>
      <c r="D126" s="12">
        <v>913.5</v>
      </c>
      <c r="E126" s="12">
        <v>96.21</v>
      </c>
    </row>
    <row r="127" spans="1:5" s="79" customFormat="1" ht="12.75" x14ac:dyDescent="0.2">
      <c r="A127" s="76" t="s">
        <v>198</v>
      </c>
      <c r="B127" s="77">
        <v>34242.480000000003</v>
      </c>
      <c r="C127" s="77">
        <v>34242.480000000003</v>
      </c>
      <c r="D127" s="77">
        <v>16694.580000000002</v>
      </c>
      <c r="E127" s="78">
        <v>48.75</v>
      </c>
    </row>
    <row r="128" spans="1:5" s="7" customFormat="1" ht="12.75" x14ac:dyDescent="0.2">
      <c r="A128" s="75" t="s">
        <v>165</v>
      </c>
      <c r="B128" s="10">
        <v>34242.480000000003</v>
      </c>
      <c r="C128" s="10">
        <v>34242.480000000003</v>
      </c>
      <c r="D128" s="10">
        <v>16694.580000000002</v>
      </c>
      <c r="E128" s="12">
        <v>48.75</v>
      </c>
    </row>
    <row r="129" spans="1:5" s="7" customFormat="1" ht="12.75" x14ac:dyDescent="0.2">
      <c r="A129" s="80" t="s">
        <v>34</v>
      </c>
      <c r="B129" s="10">
        <v>33797.4</v>
      </c>
      <c r="C129" s="10">
        <v>33797.4</v>
      </c>
      <c r="D129" s="10">
        <v>16504.3</v>
      </c>
      <c r="E129" s="12">
        <v>48.83</v>
      </c>
    </row>
    <row r="130" spans="1:5" s="7" customFormat="1" ht="12.75" x14ac:dyDescent="0.2">
      <c r="A130" s="81" t="s">
        <v>36</v>
      </c>
      <c r="B130" s="74"/>
      <c r="C130" s="74"/>
      <c r="D130" s="72">
        <v>13823.44</v>
      </c>
      <c r="E130" s="74"/>
    </row>
    <row r="131" spans="1:5" s="7" customFormat="1" ht="12.75" x14ac:dyDescent="0.2">
      <c r="A131" s="81" t="s">
        <v>39</v>
      </c>
      <c r="B131" s="74"/>
      <c r="C131" s="74"/>
      <c r="D131" s="73">
        <v>400</v>
      </c>
      <c r="E131" s="74"/>
    </row>
    <row r="132" spans="1:5" s="7" customFormat="1" ht="12.75" x14ac:dyDescent="0.2">
      <c r="A132" s="81" t="s">
        <v>41</v>
      </c>
      <c r="B132" s="74"/>
      <c r="C132" s="74"/>
      <c r="D132" s="72">
        <v>2280.86</v>
      </c>
      <c r="E132" s="74"/>
    </row>
    <row r="133" spans="1:5" s="7" customFormat="1" ht="12.75" x14ac:dyDescent="0.2">
      <c r="A133" s="80" t="s">
        <v>42</v>
      </c>
      <c r="B133" s="12">
        <v>445.08</v>
      </c>
      <c r="C133" s="12">
        <v>445.08</v>
      </c>
      <c r="D133" s="12">
        <v>190.28</v>
      </c>
      <c r="E133" s="12">
        <v>42.75</v>
      </c>
    </row>
    <row r="134" spans="1:5" s="7" customFormat="1" ht="12.75" x14ac:dyDescent="0.2">
      <c r="A134" s="81" t="s">
        <v>45</v>
      </c>
      <c r="B134" s="74"/>
      <c r="C134" s="74"/>
      <c r="D134" s="73">
        <v>190.28</v>
      </c>
      <c r="E134" s="74"/>
    </row>
    <row r="135" spans="1:5" s="7" customFormat="1" ht="12.75" x14ac:dyDescent="0.2">
      <c r="A135" s="82" t="s">
        <v>199</v>
      </c>
      <c r="B135" s="83">
        <v>72592</v>
      </c>
      <c r="C135" s="83">
        <v>72592</v>
      </c>
      <c r="D135" s="83">
        <v>41828.480000000003</v>
      </c>
      <c r="E135" s="85">
        <v>57.62</v>
      </c>
    </row>
    <row r="136" spans="1:5" s="7" customFormat="1" ht="12.75" x14ac:dyDescent="0.2">
      <c r="A136" s="75" t="s">
        <v>193</v>
      </c>
      <c r="B136" s="10">
        <v>72592</v>
      </c>
      <c r="C136" s="10">
        <v>72592</v>
      </c>
      <c r="D136" s="10">
        <v>41828.480000000003</v>
      </c>
      <c r="E136" s="12">
        <v>57.62</v>
      </c>
    </row>
    <row r="137" spans="1:5" s="7" customFormat="1" ht="12.75" x14ac:dyDescent="0.2">
      <c r="A137" s="80" t="s">
        <v>34</v>
      </c>
      <c r="B137" s="10">
        <v>11967</v>
      </c>
      <c r="C137" s="10">
        <v>11967</v>
      </c>
      <c r="D137" s="12">
        <v>546.09</v>
      </c>
      <c r="E137" s="12">
        <v>4.5599999999999996</v>
      </c>
    </row>
    <row r="138" spans="1:5" s="7" customFormat="1" ht="12.75" x14ac:dyDescent="0.2">
      <c r="A138" s="81" t="s">
        <v>39</v>
      </c>
      <c r="B138" s="74"/>
      <c r="C138" s="74"/>
      <c r="D138" s="73">
        <v>546.09</v>
      </c>
      <c r="E138" s="74"/>
    </row>
    <row r="139" spans="1:5" s="7" customFormat="1" ht="12.75" x14ac:dyDescent="0.2">
      <c r="A139" s="80" t="s">
        <v>42</v>
      </c>
      <c r="B139" s="10">
        <v>21275</v>
      </c>
      <c r="C139" s="10">
        <v>21275</v>
      </c>
      <c r="D139" s="10">
        <v>1932.39</v>
      </c>
      <c r="E139" s="12">
        <v>9.08</v>
      </c>
    </row>
    <row r="140" spans="1:5" s="7" customFormat="1" ht="12.75" x14ac:dyDescent="0.2">
      <c r="A140" s="81" t="s">
        <v>44</v>
      </c>
      <c r="B140" s="74"/>
      <c r="C140" s="74"/>
      <c r="D140" s="73">
        <v>741.64</v>
      </c>
      <c r="E140" s="74"/>
    </row>
    <row r="141" spans="1:5" s="7" customFormat="1" ht="12.75" x14ac:dyDescent="0.2">
      <c r="A141" s="81" t="s">
        <v>49</v>
      </c>
      <c r="B141" s="74"/>
      <c r="C141" s="74"/>
      <c r="D141" s="73">
        <v>61</v>
      </c>
      <c r="E141" s="74"/>
    </row>
    <row r="142" spans="1:5" s="7" customFormat="1" ht="12.75" x14ac:dyDescent="0.2">
      <c r="A142" s="81" t="s">
        <v>59</v>
      </c>
      <c r="B142" s="74"/>
      <c r="C142" s="74"/>
      <c r="D142" s="72">
        <v>1129.75</v>
      </c>
      <c r="E142" s="74"/>
    </row>
    <row r="143" spans="1:5" s="7" customFormat="1" ht="12.75" x14ac:dyDescent="0.2">
      <c r="A143" s="80" t="s">
        <v>76</v>
      </c>
      <c r="B143" s="10">
        <v>39350</v>
      </c>
      <c r="C143" s="10">
        <v>39350</v>
      </c>
      <c r="D143" s="10">
        <v>39350</v>
      </c>
      <c r="E143" s="12">
        <v>100</v>
      </c>
    </row>
    <row r="144" spans="1:5" s="7" customFormat="1" ht="12.75" x14ac:dyDescent="0.2">
      <c r="A144" s="81" t="s">
        <v>78</v>
      </c>
      <c r="B144" s="74"/>
      <c r="C144" s="74"/>
      <c r="D144" s="72">
        <v>39350</v>
      </c>
      <c r="E144" s="74"/>
    </row>
    <row r="145" spans="1:5" s="7" customFormat="1" ht="12.75" x14ac:dyDescent="0.2">
      <c r="A145" s="75" t="s">
        <v>194</v>
      </c>
      <c r="B145" s="9"/>
      <c r="C145" s="9"/>
      <c r="D145" s="10">
        <v>41828.480000000003</v>
      </c>
      <c r="E145" s="9"/>
    </row>
    <row r="146" spans="1:5" s="7" customFormat="1" ht="12.75" x14ac:dyDescent="0.2">
      <c r="A146" s="75" t="s">
        <v>195</v>
      </c>
      <c r="B146" s="10">
        <v>72592</v>
      </c>
      <c r="C146" s="10">
        <v>72592</v>
      </c>
      <c r="D146" s="9"/>
      <c r="E146" s="9"/>
    </row>
    <row r="147" spans="1:5" s="7" customFormat="1" ht="12.75" x14ac:dyDescent="0.2">
      <c r="A147" s="9" t="s">
        <v>200</v>
      </c>
      <c r="B147" s="10">
        <v>38014.550000000003</v>
      </c>
      <c r="C147" s="10">
        <v>38014.550000000003</v>
      </c>
      <c r="D147" s="9"/>
      <c r="E147" s="9"/>
    </row>
    <row r="148" spans="1:5" s="7" customFormat="1" ht="12.75" x14ac:dyDescent="0.2">
      <c r="A148" s="82" t="s">
        <v>201</v>
      </c>
      <c r="B148" s="83">
        <v>38014.550000000003</v>
      </c>
      <c r="C148" s="83">
        <v>38014.550000000003</v>
      </c>
      <c r="D148" s="84"/>
      <c r="E148" s="84"/>
    </row>
    <row r="149" spans="1:5" s="7" customFormat="1" ht="12.75" x14ac:dyDescent="0.2">
      <c r="A149" s="75" t="s">
        <v>168</v>
      </c>
      <c r="B149" s="10">
        <v>1327.23</v>
      </c>
      <c r="C149" s="10">
        <v>1327.23</v>
      </c>
      <c r="D149" s="9"/>
      <c r="E149" s="9"/>
    </row>
    <row r="150" spans="1:5" s="7" customFormat="1" ht="12.75" x14ac:dyDescent="0.2">
      <c r="A150" s="80" t="s">
        <v>88</v>
      </c>
      <c r="B150" s="10">
        <v>1327.23</v>
      </c>
      <c r="C150" s="10">
        <v>1327.23</v>
      </c>
      <c r="D150" s="9"/>
      <c r="E150" s="9"/>
    </row>
    <row r="151" spans="1:5" s="7" customFormat="1" ht="12.75" x14ac:dyDescent="0.2">
      <c r="A151" s="75" t="s">
        <v>169</v>
      </c>
      <c r="B151" s="10">
        <v>1327.23</v>
      </c>
      <c r="C151" s="10">
        <v>1327.23</v>
      </c>
      <c r="D151" s="9"/>
      <c r="E151" s="9"/>
    </row>
    <row r="152" spans="1:5" s="7" customFormat="1" ht="12.75" x14ac:dyDescent="0.2">
      <c r="A152" s="75" t="s">
        <v>170</v>
      </c>
      <c r="B152" s="10">
        <v>3500</v>
      </c>
      <c r="C152" s="10">
        <v>3500</v>
      </c>
      <c r="D152" s="9"/>
      <c r="E152" s="9"/>
    </row>
    <row r="153" spans="1:5" s="7" customFormat="1" ht="12.75" x14ac:dyDescent="0.2">
      <c r="A153" s="80" t="s">
        <v>88</v>
      </c>
      <c r="B153" s="10">
        <v>3500</v>
      </c>
      <c r="C153" s="10">
        <v>3500</v>
      </c>
      <c r="D153" s="9"/>
      <c r="E153" s="9"/>
    </row>
    <row r="154" spans="1:5" s="7" customFormat="1" ht="12.75" x14ac:dyDescent="0.2">
      <c r="A154" s="75" t="s">
        <v>171</v>
      </c>
      <c r="B154" s="10">
        <v>3500</v>
      </c>
      <c r="C154" s="10">
        <v>3500</v>
      </c>
      <c r="D154" s="9"/>
      <c r="E154" s="9"/>
    </row>
    <row r="155" spans="1:5" s="7" customFormat="1" ht="12.75" x14ac:dyDescent="0.2">
      <c r="A155" s="75" t="s">
        <v>183</v>
      </c>
      <c r="B155" s="10">
        <v>1000</v>
      </c>
      <c r="C155" s="10">
        <v>1000</v>
      </c>
      <c r="D155" s="9"/>
      <c r="E155" s="9"/>
    </row>
    <row r="156" spans="1:5" s="7" customFormat="1" ht="12.75" x14ac:dyDescent="0.2">
      <c r="A156" s="80" t="s">
        <v>88</v>
      </c>
      <c r="B156" s="10">
        <v>1000</v>
      </c>
      <c r="C156" s="10">
        <v>1000</v>
      </c>
      <c r="D156" s="9"/>
      <c r="E156" s="9"/>
    </row>
    <row r="157" spans="1:5" s="7" customFormat="1" ht="12.75" x14ac:dyDescent="0.2">
      <c r="A157" s="75" t="s">
        <v>184</v>
      </c>
      <c r="B157" s="10">
        <v>1000</v>
      </c>
      <c r="C157" s="10">
        <v>1000</v>
      </c>
      <c r="D157" s="9"/>
      <c r="E157" s="9"/>
    </row>
    <row r="158" spans="1:5" s="7" customFormat="1" ht="25.5" x14ac:dyDescent="0.2">
      <c r="A158" s="75" t="s">
        <v>185</v>
      </c>
      <c r="B158" s="12">
        <v>923.32</v>
      </c>
      <c r="C158" s="12">
        <v>923.32</v>
      </c>
      <c r="D158" s="9"/>
      <c r="E158" s="9"/>
    </row>
    <row r="159" spans="1:5" s="7" customFormat="1" ht="12.75" x14ac:dyDescent="0.2">
      <c r="A159" s="80" t="s">
        <v>88</v>
      </c>
      <c r="B159" s="12">
        <v>923.32</v>
      </c>
      <c r="C159" s="12">
        <v>923.32</v>
      </c>
      <c r="D159" s="9"/>
      <c r="E159" s="9"/>
    </row>
    <row r="160" spans="1:5" s="7" customFormat="1" ht="25.5" x14ac:dyDescent="0.2">
      <c r="A160" s="75" t="s">
        <v>186</v>
      </c>
      <c r="B160" s="12">
        <v>923.32</v>
      </c>
      <c r="C160" s="12">
        <v>923.32</v>
      </c>
      <c r="D160" s="9"/>
      <c r="E160" s="9"/>
    </row>
    <row r="161" spans="1:5" s="7" customFormat="1" ht="25.5" x14ac:dyDescent="0.2">
      <c r="A161" s="75" t="s">
        <v>188</v>
      </c>
      <c r="B161" s="10">
        <v>31264</v>
      </c>
      <c r="C161" s="10">
        <v>31264</v>
      </c>
      <c r="D161" s="9"/>
      <c r="E161" s="9"/>
    </row>
    <row r="162" spans="1:5" s="7" customFormat="1" ht="12.75" x14ac:dyDescent="0.2">
      <c r="A162" s="80" t="s">
        <v>88</v>
      </c>
      <c r="B162" s="10">
        <v>31264</v>
      </c>
      <c r="C162" s="10">
        <v>31264</v>
      </c>
      <c r="D162" s="9"/>
      <c r="E162" s="9"/>
    </row>
    <row r="163" spans="1:5" s="7" customFormat="1" ht="25.5" x14ac:dyDescent="0.2">
      <c r="A163" s="75" t="s">
        <v>189</v>
      </c>
      <c r="B163" s="10">
        <v>31264</v>
      </c>
      <c r="C163" s="10">
        <v>31264</v>
      </c>
      <c r="D163" s="9"/>
      <c r="E163" s="9"/>
    </row>
  </sheetData>
  <mergeCells count="1">
    <mergeCell ref="A1:E1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5</vt:i4>
      </vt:variant>
    </vt:vector>
  </HeadingPairs>
  <TitlesOfParts>
    <vt:vector size="10" baseType="lpstr">
      <vt:lpstr>SAŽETAK OPĆEG DIJELA</vt:lpstr>
      <vt:lpstr>PRIHODI I RASHODI PO EKONOMSKOJ</vt:lpstr>
      <vt:lpstr>PRIHODI I RASHODI PREMA IZVORIM</vt:lpstr>
      <vt:lpstr>RASHODI PREMA FUNKCIJSKOJ KLASI</vt:lpstr>
      <vt:lpstr>POSEBNI DIO</vt:lpstr>
      <vt:lpstr>'POSEBNI DIO'!Podrucje_ispisa</vt:lpstr>
      <vt:lpstr>'PRIHODI I RASHODI PO EKONOMSKOJ'!Podrucje_ispisa</vt:lpstr>
      <vt:lpstr>'PRIHODI I RASHODI PREMA IZVORIM'!Podrucje_ispisa</vt:lpstr>
      <vt:lpstr>'RASHODI PREMA FUNKCIJSKOJ KLASI'!Podrucje_ispisa</vt:lpstr>
      <vt:lpstr>'SAŽETAK OPĆEG DIJELA'!Podrucje_ispisa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2026-07-30T08:14:00Z</cp:lastPrinted>
  <dcterms:created xsi:type="dcterms:W3CDTF">2026-07-14T10:53:05Z</dcterms:created>
  <dcterms:modified xsi:type="dcterms:W3CDTF">2026-07-30T08:14:09Z</dcterms:modified>
</cp:coreProperties>
</file>